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29"/>
  <workbookPr defaultThemeVersion="124226"/>
  <mc:AlternateContent xmlns:mc="http://schemas.openxmlformats.org/markup-compatibility/2006">
    <mc:Choice Requires="x15">
      <x15ac:absPath xmlns:x15ac="http://schemas.microsoft.com/office/spreadsheetml/2010/11/ac" url="\\172.16.57.5\Datos\Seleccion\PROCESOS EN CURSO\CLIENTES\INECO\DOCUMENTOS PREPARACIÓN\Declaración responsable\generación declaraciones bloque 3\PAQUI\"/>
    </mc:Choice>
  </mc:AlternateContent>
  <xr:revisionPtr revIDLastSave="0" documentId="14_{43199FCF-937B-4B96-A888-F6A4B12952B2}" xr6:coauthVersionLast="47" xr6:coauthVersionMax="47" xr10:uidLastSave="{00000000-0000-0000-0000-000000000000}"/>
  <workbookProtection workbookAlgorithmName="SHA-512" workbookHashValue="zZxQQreYFxyh5awdP6PKiFPLaJs3/6J/H81nhC0QM2+2iVgcLbNoTlX+j07GI+qvI/GlbRYtQoNpwI22HfXN0Q==" workbookSaltValue="oTjycImEecyJCo8/v6DMpQ=="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Listado!$A$5:$R$274</definedName>
    <definedName name="_xlnm._FilterDatabase">#REF!</definedName>
    <definedName name="_xlnm.Print_Area" localSheetId="0">'Declaración responsable'!$A$1:$L$99</definedName>
    <definedName name="_xlnm.Print_Area" localSheetId="2">Listado!$A$1:$O$263</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Listado!$1:$1048576</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C10" i="10" l="1"/>
  <c r="K10" i="10"/>
  <c r="I10" i="10"/>
  <c r="G10" i="10"/>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<sst xmlns="http://schemas.openxmlformats.org/spreadsheetml/2006/main" count="4134" uniqueCount="963">
  <si>
    <t>1.- DESCRIPCIÓN PUESTO OFERTADO</t>
  </si>
  <si>
    <t>2.- REQUISITOS</t>
  </si>
  <si>
    <t>1.6.- PUESTO</t>
  </si>
  <si>
    <t>D. INGENIERÍA CIVIL</t>
  </si>
  <si>
    <t>SUBD. PROYECTOS</t>
  </si>
  <si>
    <t>G. PROYECTOS DE CARRETERAS</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</si>
  <si>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</si>
  <si>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</si>
  <si>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</si>
  <si>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</si>
  <si>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</si>
  <si>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</si>
  <si>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</si>
  <si>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</si>
  <si>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</si>
  <si>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</si>
  <si>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SEGURIDAD, ENERGÍA Y MATERIAL RODANTE</t>
  </si>
  <si>
    <t>G. MATERIAL RODANTE Y LÍNEA AÉREA DE CONTACTO</t>
  </si>
  <si>
    <t>SUBD. SEÑALIZACIÓN FERROVIARIA Y TELECOMUNICACIONES TERRESTRES</t>
  </si>
  <si>
    <t>G. OBRAS Y MANTENIMIENTO DE SEÑALIZACIÓN FERROVIARIA</t>
  </si>
  <si>
    <t>G. TELECOMUNICACIONES TERRESTRES</t>
  </si>
  <si>
    <t>D. CONSULTORÍA, MEDIO AMBIENTE Y TI</t>
  </si>
  <si>
    <t>SUBD. TECNOLOGÍAS DE LA INFORMACIÓN</t>
  </si>
  <si>
    <t>G. CONSULTORÍA TI</t>
  </si>
  <si>
    <t>G. INTEGRACIÓN Y MANTENIMIENTO TI</t>
  </si>
  <si>
    <t>1.9. DENOMINACIÓN PUESTO TIPO</t>
  </si>
  <si>
    <t>Experto/a 3</t>
  </si>
  <si>
    <t>Técnico/a 1</t>
  </si>
  <si>
    <t>Técnico/a 2</t>
  </si>
  <si>
    <t>Técnico/a 3</t>
  </si>
  <si>
    <t>PUESTO</t>
  </si>
  <si>
    <t>Técnica</t>
  </si>
  <si>
    <t>Madrid</t>
  </si>
  <si>
    <t>A Coruña</t>
  </si>
  <si>
    <t>Albacete</t>
  </si>
  <si>
    <t>Almería</t>
  </si>
  <si>
    <t>Asturias</t>
  </si>
  <si>
    <t>Badajoz</t>
  </si>
  <si>
    <t>Barcelona</t>
  </si>
  <si>
    <t>Burgos</t>
  </si>
  <si>
    <t>Cáceres</t>
  </si>
  <si>
    <t>Cantabria</t>
  </si>
  <si>
    <t>Castellón</t>
  </si>
  <si>
    <t>Córdoba</t>
  </si>
  <si>
    <t>Cuenca</t>
  </si>
  <si>
    <t>Girona</t>
  </si>
  <si>
    <t>Granada</t>
  </si>
  <si>
    <t>Guipúzcoa</t>
  </si>
  <si>
    <t>La Rioja</t>
  </si>
  <si>
    <t>León</t>
  </si>
  <si>
    <t>Lugo</t>
  </si>
  <si>
    <t>Málaga</t>
  </si>
  <si>
    <t>Murcia</t>
  </si>
  <si>
    <t>Ourense</t>
  </si>
  <si>
    <t>Pontevedra</t>
  </si>
  <si>
    <t>Salamanca</t>
  </si>
  <si>
    <t>Santander</t>
  </si>
  <si>
    <t>Sevilla</t>
  </si>
  <si>
    <t>Tarragona</t>
  </si>
  <si>
    <t>Valencia</t>
  </si>
  <si>
    <t>Valladolid</t>
  </si>
  <si>
    <t>Zamora</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</si>
  <si>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</si>
  <si>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</si>
  <si>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</si>
  <si>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</si>
  <si>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</si>
  <si>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</si>
  <si>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</si>
  <si>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14. Recursos Humanos</t>
  </si>
  <si>
    <t>10. Consultoría en movilidad, sostenibilidad y planificación del transporte</t>
  </si>
  <si>
    <t>13. Consultoría económica-financiera-jurídica</t>
  </si>
  <si>
    <t>19 Gestión técnica y administrativa</t>
  </si>
  <si>
    <t>I. TITULADOS</t>
  </si>
  <si>
    <t>1.12 - UBICACIÓN</t>
  </si>
  <si>
    <t>1.11 CATEGORÍA DE ENCUADRE</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</si>
  <si>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</si>
  <si>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</si>
  <si>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</si>
  <si>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</si>
  <si>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</si>
  <si>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</si>
  <si>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</si>
  <si>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</si>
  <si>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</si>
  <si>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</si>
  <si>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</si>
  <si>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</si>
  <si>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</si>
  <si>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</si>
  <si>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</si>
  <si>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</si>
  <si>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</si>
  <si>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</si>
  <si>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</si>
  <si>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Técnico/a de apoyo para la conservación y explotación de carreteras</t>
  </si>
  <si>
    <t>DIRECTOR DE EJECUCIÓN.</t>
  </si>
  <si>
    <t>-</t>
  </si>
  <si>
    <t>Yo, D./Dña.</t>
  </si>
  <si>
    <t>con DNI/NIE</t>
  </si>
  <si>
    <t>En</t>
  </si>
  <si>
    <t xml:space="preserve">, a </t>
  </si>
  <si>
    <t>de</t>
  </si>
  <si>
    <t>El/la candidato/a,</t>
  </si>
  <si>
    <t>Firmado:</t>
  </si>
  <si>
    <t>de 2022.</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</si>
  <si>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</si>
  <si>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</si>
  <si>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</si>
  <si>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</si>
  <si>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</si>
  <si>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</si>
  <si>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</si>
  <si>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</si>
  <si>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</si>
  <si>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</si>
  <si>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</si>
  <si>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NUEVA REFERENCIA</t>
  </si>
  <si>
    <t>RAMA</t>
  </si>
  <si>
    <t>GRUPO PROFESIONAL</t>
  </si>
  <si>
    <t>VACANTES</t>
  </si>
  <si>
    <t xml:space="preserve"> UBICACIÓN</t>
  </si>
  <si>
    <t>ANEXO ESPECÍFICO</t>
  </si>
  <si>
    <t>Bloque</t>
  </si>
  <si>
    <t>Licenciatura en Derecho</t>
  </si>
  <si>
    <t>D. ECONÓMICO FINANCIERA</t>
  </si>
  <si>
    <t>SUBD. FINANZAS, RIESGOS Y OPERACIONES INTERNACIONALES</t>
  </si>
  <si>
    <t>G. FINANZAS</t>
  </si>
  <si>
    <t>DIR. EJECUTIVA COORDINACIÓN CORPORATIVA</t>
  </si>
  <si>
    <t>* La Declaración Responsable de méritos y requisitos solo será admisible para el puesto indicado</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</si>
  <si>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</si>
  <si>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Arquitecto Técnico</t>
  </si>
  <si>
    <t>INECO</t>
  </si>
  <si>
    <t>CONTRATO DISPOSICIÓN ETT</t>
  </si>
  <si>
    <t>1.4 GERENCIA / UNIDAD ORGANIZATIVA</t>
  </si>
  <si>
    <t>1.9 DENOMINACION PUESTO TIPO</t>
  </si>
  <si>
    <t>1.14.- FUNCIONES ESPECÍFICAS (las 4 principales)</t>
  </si>
  <si>
    <t>PUESTO TIPO</t>
  </si>
  <si>
    <t xml:space="preserve"> DIRECCIÓN</t>
  </si>
  <si>
    <t>SUBDIRECCIÓN</t>
  </si>
  <si>
    <t>GERENCIA</t>
  </si>
  <si>
    <t>EEWE-006</t>
  </si>
  <si>
    <t>Bloque 2 y Bloque 3</t>
  </si>
  <si>
    <t>1. Dirección de Ejecución en Obra en entorno Ferroviario. Según los recogido en la Ley de Ordenación de la Edificación en su Art. 13.
2. Asistencia Técnica. Apoyo en la redacción de proyectos de liquidación, proyectos constructivos, gestión y supervisión de proyectos modificados.
3. Asistencia Técnica. Participación en expedientes de gestión de Riesgos.
4. Asistencia Técnica. Preparación de Pliegos de Prescripciones Técnicas Particulares de contratos de Obra y de Dirección Facultativa /Asistencia Técnica. Valoración Técnica de los mismos.</t>
  </si>
  <si>
    <t>ARQUITECTURA TÉCNICA (MECES 2).</t>
  </si>
  <si>
    <t>Al menos 5 años de experiencia en obras de Edificación en entorno ferroviario.
Al menos 3 años de experiencia en la coordinación de trabajos acorde a los procedimientos de empresas gestoras de Infraestructuras ferroviarias.
Al menos 7 años de experiencia en obras de edificación.
Master en Organización y Técnicas de Edificación.
Acreditar conocimientos en MENFIS, PRESTO Y AUTOCAD.</t>
  </si>
  <si>
    <t>EIXS-001</t>
  </si>
  <si>
    <t>Tecnico de apoyo para planes estratégicos</t>
  </si>
  <si>
    <t>SUBD. ORGANIZACIÓN Y GESTIÓN DE INGENIERÍA Y CONSULTORÍA</t>
  </si>
  <si>
    <t>GERENCIA SERVICIOS SOPORTE</t>
  </si>
  <si>
    <t>Asistente 2</t>
  </si>
  <si>
    <t>Administrativa</t>
  </si>
  <si>
    <t>II. PERSONAL ADMINISTRATIVO</t>
  </si>
  <si>
    <t>Bloque 3</t>
  </si>
  <si>
    <t>1. Apoyo en la elaboración de documentos informativos sobre planes, programas y otras actuaciones de carácter administrativo, de gestión de personal o de contratación.
2. Soporte en la coordinación y despliegue en la gestión administrativa de las actividades relacionadas con los planes estratégicos.
3. Apoyo en la elaboración de estadísticas, o informes.
4. Apoyo en la elaboración de presentaciones relativas a los seguimientos a realizar incluyendo la elaboración de tablas, infografías, gráficos, mapas que se encuentren en dichos documentos.</t>
  </si>
  <si>
    <t>FP2 Administrativo</t>
  </si>
  <si>
    <t>Al menos 2 años de experiencia realizando informes de seguimiento. Ofimática avanzada. Experto en manejo de tablas y gráficos.
Al menos 2 años de experiencia en el sector ferroviario.</t>
  </si>
  <si>
    <t>EIXS-002</t>
  </si>
  <si>
    <t>Administrativo de apoyo en secretaría de administración pública</t>
  </si>
  <si>
    <t>1. Atención telefónica y priorización de llamadas. Atención de visitas. Gestión de correo electrónico.
2. Gestión de agenda, preparación y organización de reuniones.
3. Apoyo administrativo en la gestión de documentación.
4. Apoyo Administrativo general: organización y gestión de viajes, liquidación de gastos; solicitud, organización y control del material de oficina, seguimiento y control de actividades y/o personal, escritos, informes, etc.</t>
  </si>
  <si>
    <t>Al menos 3 años de experiencia en apoyo de secretaría.
Al menos 3 años de experiencia en el sector ferroviario.
Al menos 3 años de experiencia con portafirmas electrónico.
Dominio del paquete de Microsoft Office.</t>
  </si>
  <si>
    <t>EIXS-003</t>
  </si>
  <si>
    <t>Administrativo de apoyo en áreas del sector ferroviario</t>
  </si>
  <si>
    <t>1. Atención telefónica.
2. Apoyo administrativo en la gestión, seguimiento y control de las actividades y/o personal del área: facturación, certificaciones, informes, reporting, contratación, licitaciones, etc.
3. Apoyo administrativo en la gestión de documentación: registro de entrada y salida, clasificación de documentación, digitalización, archivo, etc.
4. Apoyo Administrativo general: organización y gestión de viajes, liquidación de gastos; solicitud, organización y control del material de oficina, etc.</t>
  </si>
  <si>
    <t>No se requiere titulación</t>
  </si>
  <si>
    <t>Al menos 4 años de experiencia en el sector ferroviario.
Al menos dos años de experiencia con portafirmas electrónico.
Dominio del paquete de Microsoft Office.
Valorable conocimiento programas informáticos del gestor de infraestructuras ferroviarias (GCADIF/ DW COMPRAS/ CCO-ACER/ GGV-GASTOS DE VIAJE/ GMS-GESTIÓN DE MATERIALES Y SERVICIOS/ BASE DE DATOS DE NORMATIVA TÉCNICA/RGD/ SGS/ G-PRO/ GTM/ INICIA/ BBDD propias...)
Valorable conocimiento de SAP.</t>
  </si>
  <si>
    <t>EIXS-004</t>
  </si>
  <si>
    <t>Al menos 4 años de experiencia en apoyo de secretaría.
Al menos 1 año de experiencia en el sector ferroviario o en el sector de carreteras.
Al menos 1 año de experiencia con portafirmas electrónico.
Dominio del paquete de Microsoft Office.
Valorable conocimiento programas informáticos de las Administraciones Públicas (SIGEM/ PGEX/ INSIDE/ NUDO/ ALMACÉN/ AutorizEX/ ÉVALOS...) o de gestor de infraestructuras ferroviarias (GCADIF/ DW COMPRAS/ CCO-ACER/ GGV-GASTOS DE VIAJE/ GMS-GESTIÓN DE MATERIALES Y SERVICIOS/ BBDD DE NORMATIVA TÉCNICA/ SIF/ RGD/ SGS/ G-PRO/ GTM/ BBDD propias...)</t>
  </si>
  <si>
    <t>EIXS-005</t>
  </si>
  <si>
    <t>Administrativo de apoyo en la gestión y tramitación de documentación del sector de carreteras</t>
  </si>
  <si>
    <t>1. Apoyo Administrativo en la gestión y tramitación de documentación.
2. Apoyo Administrativo en la revisión y organización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</si>
  <si>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Experiencia en la gestión y tramitación de documentación del sector de carreteras.
Dominio del paquete de Microsoft Office.
Valorable conocimiento programas informáticos de las Administraciones Públicas (Intranet/ DECRETO/ SIGUDA/ SIGEM/ PGEX/ INSIDE/ NUDO/ ALMACÉN/ AutorizEX/ ÉVALOS/ ASIF/ Atlantis...)</t>
  </si>
  <si>
    <t>EIXS-006</t>
  </si>
  <si>
    <t>Asistente 3</t>
  </si>
  <si>
    <t>Al menos 3 años de experiencia en el sector ferroviario, en el sector de carreteras o en el sector aéreo.
Experiencia en apoyo de secretaría y portafirmas electrónico.
Dominio del paquete de Microsoft Office.
Valorable conocimiento programas informáticos de las Administraciones Públicas (DECRETO/ SIGUDA/ SIGEM/ PGEX/ INSIDE/ NUDO/ ALMACÉN/ AutorizEX/ ÉVALOS/ ASIF/ Atlantis...) o de gestor de infraestructuras ferroviarias (GCADIF/ DW COMPRAS/ CCO-ACER/ GGV-GASTOS DE VIAJE/ GMS-GESTIÓN DE MATERIALES Y SERVICIOS/ BBDD DE NORMATIVA TÉCNICA/ SIF/ RGD/ SGS/ G-PRO/ GTM/ BBDD propias...)</t>
  </si>
  <si>
    <t>EIXS-007</t>
  </si>
  <si>
    <t>Administrativo de apoyo en la gestión y tramitación de documentación del sector ferroviario</t>
  </si>
  <si>
    <t>1. Apoyo Administrativo en la gestión y tramitación de documentación del sector ferroviario.
2. Apoyo Administrativo en la revisión y comprobación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</si>
  <si>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EIXS-008</t>
  </si>
  <si>
    <t>1. Apoyo Administrativo en la gestión y tramitación de documentación.
2. Apoyo Administrativo en la revisión y organización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</si>
  <si>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Al menos 1 año de experiencia en la gestión y tramitación de documentación del sector de carreteras.
Dominio del paquete de Microsoft Office.
Valorable conocimiento programas informáticos de las Administraciones Públicas (Intranet/ DECRETO/ SIGUDA/ SIGEM/ PGEX/ INSIDE/ NUDO/ ALMACÉN/ AutorizEX/ ÉVALOS/ ASIF/ SGS/ Atlantis...)</t>
  </si>
  <si>
    <t>EIXS-009</t>
  </si>
  <si>
    <t>1. Apoyo administrativo en la gestión, seguimiento y control de las actividades y/o personal del área: facturación, certificaciones, informes, reporting, contratación, licitaciones, etc.
2. Apoyo administrativo en la gestión de documentación: registro de entrada y salida, clasificación de documentación, digitalización, archivo, etc.
3. Apoyo Administrativo general cuando sea requerido: organización y gestión de viajes, liquidación de gastos; solicitud, organización y control del material de oficina, etc.
4. Atención telefónica y gestión de correo electrónico, cuando sean requeridas.</t>
  </si>
  <si>
    <t>Al menos 1 año de experiencia en el sector ferroviario.
Al menos 1 año de experiencia con portafirmas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 BBDD propias...)</t>
  </si>
  <si>
    <t>EIXS-010</t>
  </si>
  <si>
    <t>Al menos 4 años de experiencia en el sector ferroviario.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 BBDD propias...)</t>
  </si>
  <si>
    <t>EIXS-011</t>
  </si>
  <si>
    <t>Administrativo de apoyo en áreas de seguridad ferroviaria</t>
  </si>
  <si>
    <t>1. Apoyo administrativo en la gestión de documentación: registro de entrada y salida de documentación, expedientes, solicitudes, habilitaciones, etc.
2. Apoyo administrativo en la tramitación de documentación, expedientes, solicitudes, habilitaciones, etc.
3. Apoyo en el seguimiento y control de las actividades del área y gestión de documentación: introducción de datos en las BBDD correspondientes, tablas de seguimiento o similar.
4. Apoyo en administrativo al área: gestión de correo, atención telefónica, etc.</t>
  </si>
  <si>
    <t>No se requiere titulación.</t>
  </si>
  <si>
    <t>Al menos 1 año de experiencia en apoyo administrativo y de gestión en áreas de seguridad en el ámbito ferroviario.
Dominio del paquete de Microsoft Office.
Valorable conocimiento de programas informáticos y BBDD de Seguridad Ferroviaria: REF (Registro Especial Ferroviario), Sistema de Gestión de Seguridad Ferroviaria (SGS), BBDD personal, etc.
Valorable conocimiento programas informáticos de Administraciones Públicas (DECRETO/ SIGUDA/ SIGEM/ PGEX/ INSIDE/ NUDO/ ALMACÉN/ AutorizEX/ ÉVALOS/ ASIF/ Atlantis/ SIGP...)
Valorable conocimiento de programas de firma electrónica, Autofirma o similar.</t>
  </si>
  <si>
    <t>EIXS-012</t>
  </si>
  <si>
    <t>1. Apoyo Administrativo en la gestión y tramitación de documentación.
2. Apoyo Administrativo en la revisión, organización y/o distribución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 cuando sea requerida.</t>
  </si>
  <si>
    <t>Al menos 2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 Atlantis...)</t>
  </si>
  <si>
    <t>EIXS-013</t>
  </si>
  <si>
    <t>III. TÉCNICOS Y ESPECIALISTAS DE OFICINA</t>
  </si>
  <si>
    <t>Al menos 2 años de experiencia en el sector ferroviario.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 BBDD propias...)</t>
  </si>
  <si>
    <t>EIXS-014</t>
  </si>
  <si>
    <t>IV. SERVICIOS VARIOS ESPECIALES</t>
  </si>
  <si>
    <t>FORMACION PROFESIONAL II GRADO ADMINISTRATIVO</t>
  </si>
  <si>
    <t>Al menos 3 años de experiencia en la gestión y tramitación de documentación del sector de carreteras.
Experiencia con la Plataforma Contratación Sector Público.
Dominio del paquete de Microsoft Office.
Valorable conocimiento programas informáticos de las Administraciones Públicas (Intranet/ DECRETO/ SIGUDA/ SIGEM/ PGEX/ SIC 3/ SGC4/ INSIDE/ NUDO/ ALMACÉN/ AutorizEX/ ÉVALOS/ ASIF/ SGS/ ATENEA/ NCIS/ SOROLLA/RPC.MEH,ES/ Atlantis...)</t>
  </si>
  <si>
    <t>EIXS-015</t>
  </si>
  <si>
    <t>Al menos 4 años de experiencia en el sector ferroviario. 
Al menos 2 años de experiencia en portafirma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
Valorable conocimiento de SAP.</t>
  </si>
  <si>
    <t>EIXS-016</t>
  </si>
  <si>
    <t>Administrativo de apoyo en la gestión y tramitación de documentación de la Administración Pública</t>
  </si>
  <si>
    <t>1. Apoyo Administrativo en la gestión y tramitación de documentación.
2. Apoyo Administrativo en la revisión y comprobación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</si>
  <si>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Al menos 3 años de experiencia en la gestión y tramitación de documentación de la Administración Pública.
Dominio del paquete de Microsoft Office.
Valorable conocimiento de programas informáticos de la Administración Pública (AINO@/ SILTRA/ BBDD propias...)</t>
  </si>
  <si>
    <t>EIXS-017</t>
  </si>
  <si>
    <t xml:space="preserve">
1. Apoyo administrativo en la gestión, seguimiento y control de las actividades y/o personal del área: facturación, certificaciones, informes, reporting, contratación, licitaciones, etc.
2. Apoyo administrativo en la gestión de documentación: registro de entrada y salida, clasificación de documentación, digitalización, archivo, etc.
3. Apoyo Administrativo general cuando sea requerido: organización y gestión de viajes, liquidación de gastos; solicitud, organización y control del material de oficina, etc.
4. Atención telefónica y gestión de correo electrónico, cuando sean requeridas.</t>
  </si>
  <si>
    <t>Al menos 2 años de experiencia en el sector ferroviario.
Al menos 2 años de experiencia en portafirma electrónico o herramientas de firma digital.
Dominio del paquete de Microsoft Office.Valorable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t>
  </si>
  <si>
    <t>EIXS-018</t>
  </si>
  <si>
    <t>Bilbao</t>
  </si>
  <si>
    <t>Al menos 4 años de experiencia en el sector ferroviario.
Al menos 2 años de experiencia en portafirma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t>
  </si>
  <si>
    <t>EIXS-019</t>
  </si>
  <si>
    <t>Alicante</t>
  </si>
  <si>
    <t>1. Apoyo y seguimiento de la documentación a tramitar a través del registro.
2. Archivo de la documentación asociada a los trámites de procedimiento administrativo, informaciones públicas, anuncios y aprobaciones de los proyectos de trazado y construcción.
3. Apoyo en atención al público, atención telefónica.
4. Seguimiento de las tareas administrativas del área.</t>
  </si>
  <si>
    <t>Al menos 3 años de experiencia en el apoyo administrativo y documental de tareas asociadas al sector de carreteras / Administración pública.
Dominio del paquete de Microsoft Office.</t>
  </si>
  <si>
    <t>EIXS-020</t>
  </si>
  <si>
    <t>Al menos 3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SOROLLA/RPC.MEH,ES/ Sitrangestión/ Sitranbus/ Atlantis...)</t>
  </si>
  <si>
    <t>EIXS-021</t>
  </si>
  <si>
    <t>Al menos 3 años de experiencia en el sector ferroviario y en apoyo de secretaría.
Al menos dos años de experiencia con portafirmas electrónico.
Dominio del paquete de Microsoft Office.
Valorable conocimiento programas informáticos del gestor de infraestructuras ferroviarias (GCADIF/ DW COMPRAS/ CCO-ACER/ GGV-GASTOS DE VIAJE/ GMS-GESTIÓN DE MATERIALES Y SERVICIOS/ BASE DE DATOS DE NORMATIVA TÉCNICA/RGD/ SGS/ G-PRO/ GTM/ BBDD propias...)</t>
  </si>
  <si>
    <t>EIXS-022</t>
  </si>
  <si>
    <t>Al menos 3 años de experiencia en el sector ferroviario y en apoyo de secretaría.
Al menos dos años de experiencia con portafirmas electrónico.
Dominio del paquete de Microsoft Office.
Valorable conocimiento programas informáticos del gestor de infraestructuras ferroviarias (GCADIF/ DW COMPRAS/ CCO-ACER/ GGV-GASTOS DE VIAJE/ GMS-GESTIÓN DE MATERIALES Y SERVICIOS/ BBDD DE NORMATIVA TÉCNICA/RGD/ SGS/ G-PRO/ GTM/ BBDD propias...)</t>
  </si>
  <si>
    <t>EIXS-023</t>
  </si>
  <si>
    <t>Administrativo de apoyo en la gestión y tramitación de documentación del sector aéreo</t>
  </si>
  <si>
    <t>1. Apoyo Administrativo en la gestión y tramitación de documentación.
2. Apoyo Administrativo en la revisión y organización de la documentación.
3. Apoyo Administrativo en el seguimiento y control de las actividades relacionadas. Introducción de datos en las BBDD correspondientes, tablas de seguimiento o similar.
4. Apoyo Administrativo en la digitalización y archivo de la documentación.</t>
  </si>
  <si>
    <t>Al menos 2 años de experiencia en la gestión y tramitación de documentación del sector aeronáutico.
Dominio del paquete de Microsoft Office.
Valorable conocimiento de programas informáticos de la DGAC (BBDD Hermes-Apoyo, BBDD propias...)</t>
  </si>
  <si>
    <t>EIXS-024</t>
  </si>
  <si>
    <t>Ciclo Formativo Grado Medio</t>
  </si>
  <si>
    <t>Al menos 3 años de experiencia en apoyo de secretaría.
Al menos 3 años de experiencia en el sector ferroviario.
Al menos 2 años de experiencia con portafirmas electrónico.
Dominio del paquete de Microsoft Office.
Conocimiento de base de datos.</t>
  </si>
  <si>
    <t>EIXS-025</t>
  </si>
  <si>
    <t>Lleida</t>
  </si>
  <si>
    <t>Ciclo formativo grado medio</t>
  </si>
  <si>
    <t>Al menos 3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SOROLLA/RPC.MEH,ES/ Sitrangestión/ Sitranbus/ GestDaños/ Ofesauto/ Atlantis...)</t>
  </si>
  <si>
    <t>EIXS-026</t>
  </si>
  <si>
    <t>Administrativo en expropiaciones</t>
  </si>
  <si>
    <t>1. Apoyo Administrativo en la gestión de las expropiaciones (tramites, envíos citaciones, registros de oficios, carga de bases de datos...).
2. Apoyo Administrativo en la comprobación y validación de la documentación de expropiaciones y de Gestión Patrimonial.
3. Apoyo en atención al público, atención telefónica, contacto con organismos .
4. Apoyo Administrativo en la Gestión, Codificación y Archivo de documentación, escaneado de documentos.</t>
  </si>
  <si>
    <t>1. Apoyo Administrativo en la gestión y tramitación de documentación: registro, tramitación, seguimiento, digitalización y archivo.
2. Atención telefónica y priorización de llamadas. Atención de visitas. Gestión de correo electrónico.
3. Gestión de agenda, preparación y organización de reuniones.
4. Apoyo Administrativo general: organización y gestión de viajes, liquidación de gastos; solicitud, organización y control del material de oficina, seguimiento y control de actividades y/o personal, escritos, informes, etc.</t>
  </si>
  <si>
    <t>FP I Auxiliar Administrativo</t>
  </si>
  <si>
    <t>Al menos 2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SOROLLA/RPC.MEH,ES/ Sitrangestión/ Sitranbus/ GestDaños/ Ofesauto/ Atlantis...)</t>
  </si>
  <si>
    <t>Al menos 1 año de experiencia en el sector ferroviario.
Al menos 1 año de experiencia en portafirma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t>
  </si>
  <si>
    <t>1. Apoyo Administrativo en la gestión documental de las expropiaciones.
2. Apoyo Administrativo en la comprobación y validación de la documentación de expropiaciones y de Gestión Patrimonial.
3. Apoyo Administrativo en la codificación y catalogación de la documentación de los expedientes expropiatorios.
4. Apoyo Administrativo en la digitalización y archivo de la documentación de los expedientes expropiatorios.</t>
  </si>
  <si>
    <t>Técnica superior en gestión administrativa</t>
  </si>
  <si>
    <t>EIXT-001</t>
  </si>
  <si>
    <t>Topógrafo Vía</t>
  </si>
  <si>
    <t>GERENCIA SERVICIOS TÉCNICOS</t>
  </si>
  <si>
    <t>1. Montaje de vía en balasto y en vía en placa mediante metodología clásica y mediante carro de auscultación de vía en obras de Alta Velocidad.
2. Montaje de aparatos de vía (desvíos, escapes y travesías).
3. Encajes de trazado ferroviarios.
4. Control geométrico y cuantitativo de las unidades de obra.</t>
  </si>
  <si>
    <t>Ingeniero Técnico en Topografía
Grado en Ingeniería Civil
Grado en Ingeniería Geomática y Topografía
Ingeniero Técnico Industrial</t>
  </si>
  <si>
    <t>Manejo de Programas de Trazado Ispol y Clip.
Manejo de Autocad 2D y 3D.
Experiencia mínima de 10 años en obra civil. 
Manejo de nivel digital /GPS y Estaciones totales de diferentes marcas.</t>
  </si>
  <si>
    <t>EIXT-002</t>
  </si>
  <si>
    <t>Ingeniero Técnico en Topografía
Grado en Ingeniería Civil
Grado en Ingeniería Geomática y Topografía</t>
  </si>
  <si>
    <t>EIXT-003</t>
  </si>
  <si>
    <t>Manejo de Programas de Trazado Ispol y Clip.
Manejo de AutoCAD 2D y 3D.
Experiencia mínima de 10 años en obra civil. 
Manejo de nivel digital /GPS y Estaciones totales de diferentes marcas.</t>
  </si>
  <si>
    <t>EIXT-004</t>
  </si>
  <si>
    <t>Topógrafo</t>
  </si>
  <si>
    <t>1. Reposición /renovación de aparatos de vía (desvíos, escapes y travesías)
2. Encajes y modificaciones de trazado.
3. Control geométrico de las diferentes unidades de obras (movimientos de tierras drenaje, estructuras…)
4. Control y seguimiento de mediciones de las unidades de obra</t>
  </si>
  <si>
    <t>Manejo de Programas de Trazado Ispol y Clip
Manejo de Autocad 2D y 3D
Experiencia mínima de 5 años en obra civil 
Manejo de nivel digital /GPS y Estaciones totales de diferentes marcas</t>
  </si>
  <si>
    <t>EIXT-005</t>
  </si>
  <si>
    <t>EIXT-006</t>
  </si>
  <si>
    <t>Topógrafo Mantenimiento</t>
  </si>
  <si>
    <t>1. Renovación de vía en balasto y en vía en placa en obras de mantenimiento en líneas de ancho convencional e internacional.
2. Reposición /renovación de aparatos de vía(desvíos, escapes y travesías).
3. Encajes y modificaciones de trazado ferroviarios.
4. Control geométrico y cuantitativo de las unidades de obra.</t>
  </si>
  <si>
    <t>Manejo de Programas de Trazado Ispol y Clip.
Manejo de AutoCAD 2D y 3D.
Experiencia mínima de 10 años en obra civil.
Manejo de nivel digital /GPS y Estaciones totales de diferentes marcas.</t>
  </si>
  <si>
    <t>EIXT-007</t>
  </si>
  <si>
    <t>1. Montaje de vía en balasto y en vía en placa mediante metodología clásica y mediante carro de auscultación de vía en obras de Alta Velocidad.
2. Montaje de aparatos de vía (desvíos, escapes y travesías). 
3. Encajes de trazado ferroviarios.
4. Control geométrico y cuantitativo de las unidades de obra.</t>
  </si>
  <si>
    <t>EIXT-008</t>
  </si>
  <si>
    <t>1. Montaje de vía en balasto y en vía en placa mediante metodología clásica y mediante carro de auscultación de vía en obras de Alta Velocidad
2. Montaje de aparatos de vía (desvíos, escapes y travesías)
3. Encajes de trazado ferroviarios
4. Control geométrico y cuantitativo de las unidades de obra</t>
  </si>
  <si>
    <t>Manejo de Programas de Trazado Ispol y Clip
Manejo de Autocad 2D y 3D
Experiencia mínima de 10 años en obra civil 
Manejo de nivel digital /GPS y Estaciones totales de diferentes marcas</t>
  </si>
  <si>
    <t>EIXT-009</t>
  </si>
  <si>
    <t>EIXT-010</t>
  </si>
  <si>
    <t>EIXT-011</t>
  </si>
  <si>
    <t>EIXT-012</t>
  </si>
  <si>
    <t>Tecnico de apoyo en comunicación en materia ferroviaria</t>
  </si>
  <si>
    <t>1. Dar soporte en la coordinación y despliegue en las acciones de comunicación y en la gestión de las peticiones recibidas desde distintos territorios sobre infraestructuras ferroviarias.
2. Buscar información sobre distintos proyectos en desarrollo en la red ferroviaria
3. Apoyo en la elaboración de materiales informativos de las distintas narrativas informativas existentes.
4. Análisis y propuestas de mejora de las narrativas informativas aplicadas</t>
  </si>
  <si>
    <t>Licenciado/a en Ciencias de la Información</t>
  </si>
  <si>
    <t>Al menos 3 años de experiencia realizando notas informativas sobre infraestructuras ferroviarias. 
Disponibilidad para desplazamientos puntuales a distintos territorios de España.</t>
  </si>
  <si>
    <t>EIXT-013</t>
  </si>
  <si>
    <t>1. Renovación de vía en balasto y en vía en placa en obras de mantenimiento en líneas de ancho convencional e internacional
2. Reposición /renovación de aparatos de vía(desvíos, escapes y travesías)
3. Encajes y modificaciones de trazado ferroviarios
4. Control geométrico y cuantitativo de las unidades de obra</t>
  </si>
  <si>
    <t>EIXT-014</t>
  </si>
  <si>
    <t>Tecnico de apoyo juridico en temas contractuales</t>
  </si>
  <si>
    <t>1. Abogado en el Área de Gestión de Reclamaciones de Contratistas
2. Preparación de Informes de la Dirección de Obra como apoyo en la contestación de las demandas
3. Asesoramiento en las consultas de la Dirección de Obra
4. Seguimiento y gestión de Informes Periciales</t>
  </si>
  <si>
    <t>Licenciado/a en Derecho</t>
  </si>
  <si>
    <t>Técnico Superior en Prevención de Riesgos Laborales 
Especialización Jurídica en Materia de Prevención de Riesgos Laborales</t>
  </si>
  <si>
    <t>EIXT-015</t>
  </si>
  <si>
    <t>EIXT-016</t>
  </si>
  <si>
    <t>Delineante Patrimonio</t>
  </si>
  <si>
    <t xml:space="preserve">1. Servicios de delineación, realizados con herramientas CAD-GIS: Superficiar las expropiaciones de los proyectos objeto del pliego. Geoposicionamiento y escalado de imágenes escaneadas y trabajo con planos CAD en ED50.
2. Revisión de actas y contraste con superficies dibujadas o a dibujar. Elaboración de listados comparativos o justificativos.
3. Elaboración y montaje de planos e: 1:1000 ETRS89.
4. Desarrollo de los trabajos en plataforma CAD o GIS, preferentemente en QGIS.
</t>
  </si>
  <si>
    <t>Técnico Superior en Desarrollo de Proyectos Urbanísticos y Operaciones Topográficas
FP2 Desarrollo y Aplicación de Proyectos
FP2 Construcción
FP2 Delineación
FP2 Desarrollo y Aplicación de Proyectos 
Conocimientos equivalentes equiparados por la empresa y/o experiencia consolidada en el ejercicio de la actividad profesional en la empresa y reconocida por esta.</t>
  </si>
  <si>
    <t>Programas CAD (Autocad y AutocadMap) y programas GIS (ArcGIS/QGIS)</t>
  </si>
  <si>
    <t>EIXT-017</t>
  </si>
  <si>
    <t>Modelador</t>
  </si>
  <si>
    <t xml:space="preserve">1. Descripción del proceso de modelado y asignación de información no gráfica a los modelos. Describe los procesos involucrados en la creación de objetos, posicionamiento en los modelos e introducción de datos en parámetros.
2. Supervisión interna de entregables y los procedimientos específicos de aseguramiento de la calidad de los modelos.
3. Entrega de los trabajos, proponer los procedimientos para la entrega de los trabajos en desarrollo o terminados, con indicación de la plataforma a emplear.
4. Proceso de revisión de modelos. Proponer procedimientos para corregir los modelos con las modificaciones indicadas tras su revisión.
</t>
  </si>
  <si>
    <t>Programas CAD (Autocad) y programas BIM (Revit)</t>
  </si>
  <si>
    <t>EIXT-018</t>
  </si>
  <si>
    <t>EIXT-019</t>
  </si>
  <si>
    <t>Delineante Obra</t>
  </si>
  <si>
    <t>1. Detalles constructivos. Levantamiento de planos
2. Plantas generales de instalaciones.
3. As built, replanteos, croquis, toma de datos.
4. Cálculo de mediciones. Presupuestos.</t>
  </si>
  <si>
    <t>Técnico Superior en Desarrollo de Proyectos Urbanísticos y Operaciones Topográficas
FP2 Desarrollo y Aplicación de Proyectos
FP2 Construcción
FP2 Delineación
FP2 Desarrollo y Aplicación de Proyectos Conocimientos equivalentes equiparados por la empresa y/o experiencia consolidada en el ejercicio de la actividad profesional en la empresa y reconocida por esta.</t>
  </si>
  <si>
    <t>Programas CAD (Autocad)</t>
  </si>
  <si>
    <t>EIXT-020</t>
  </si>
  <si>
    <t>EIXT-021</t>
  </si>
  <si>
    <t xml:space="preserve">1. Detalles constructivos. Levantamiento de planos.
2. Plantas generales de instalaciones.
3. Toma de datos, croquis, As built, replanteos.
4. Cálculo de mediciones. Presupuestos.
</t>
  </si>
  <si>
    <t>Técnico Superior en Desarrollo de Proyectos Urbanísticos y Operaciones Topográficas
FP2 Desarrollo y Aplicación de Proyectos
FP2 Construcción
FP2 Delineación
FP2 Desarrollo y Aplicación de Proyectos</t>
  </si>
  <si>
    <t>EIXT-022</t>
  </si>
  <si>
    <t>Delineante Carreteras</t>
  </si>
  <si>
    <t xml:space="preserve">1. Delineación de Cartografía y topografía. Delineación de Geología y materiales. Planos de expropiaciones.
2. Delineación de Climatología e hidrología. Delineación de Integración ambiental
3. Delineación de Soluciones al tráfico. Delineación de Señalización, balizamiento y defensas
4. Obras de drenaje (ODT) de la especialidad de carreteras. Generación de Planos del Proyecto de Construcción.
</t>
  </si>
  <si>
    <t>Programas CAD (Autocad) y programas GIS (ArcGIS/QGIS)</t>
  </si>
  <si>
    <t>EIXT-023</t>
  </si>
  <si>
    <t>1. Descripción del proceso de modelado y asignación de información no gráfica a los modelos. Describe los procesos involucrados en la creación de objetos, posicionamiento en los modelos e introducción de datos en parámetros.
2. Supervisión interna de entregables y los procedimientos específicos de aseguramiento de la calidad de los modelos.
3. Entrega de los trabajos, proponer los procedimientos para la entrega de los trabajos en desarrollo o terminados, con indicación de la plataforma a emplear.
4. Proceso de revisión de modelos. Proponer procedimientos para corregir los modelos con las modificaciones indicadas tras su revisión.</t>
  </si>
  <si>
    <t>EIXT-024</t>
  </si>
  <si>
    <t>EIXT-025</t>
  </si>
  <si>
    <t>1. Delineación de Cartografía y topografía. Delineación de Geología y materiales
2. Delineación de Climatología e hidrología. Delineación de Integración ambiental
3. Delineación de Soluciones al tráfico. Delineación de Señalización, balizamiento y defensas
4. Obras de drenaje (ODT) de la especialidad de carreteras. Generación de Planos del Proyecto de Construcción.</t>
  </si>
  <si>
    <t>EIXT-026</t>
  </si>
  <si>
    <t>Delineante Cliente</t>
  </si>
  <si>
    <t>1. Detalles constructivos. Elaboración de planos de proyecto.
2. Planos de instalaciones, señalización, cotas y superficies, detalles, etc..
3. Impresión de planos
4. Cálculo de mediciones.</t>
  </si>
  <si>
    <t>EIXT-027</t>
  </si>
  <si>
    <t>EIXT-028</t>
  </si>
  <si>
    <t>Delineante MicroStation</t>
  </si>
  <si>
    <t>EIXT-029</t>
  </si>
  <si>
    <t>EIXT-030</t>
  </si>
  <si>
    <t>Auxiliar de topografía</t>
  </si>
  <si>
    <t>1. Ayudante del Ingeniero Técnico en Topografía en labores de control del montaje de vía y aparatos de vía.	
2. Ayudante del Ingeniero Técnico en Topografía en la realización de taquimétricos de diferentes unidades de obra
3. Control cuantitativo de unidades de obra mediante el uso de equipos no topográficos (odómetros, distanciómetros laser…)
4. Apoyo en la realización de informes topográficos.</t>
  </si>
  <si>
    <t>No se requiere titulación específica</t>
  </si>
  <si>
    <t>• Manejo de útiles de vía (asas de flechar y regla de anchos/peralte digital)
• Manejo de Autocad a nivel básico.
• Conocimientos básicos de nivel digital /GPS y Estaciones totales de diferentes marcas</t>
  </si>
  <si>
    <t>EIXT-031</t>
  </si>
  <si>
    <t>EIXT-032</t>
  </si>
  <si>
    <t>Guipuzcoa</t>
  </si>
  <si>
    <t>1. Detalles constructivos. Toma de datos.
2. Plantas generales de instalaciones. Planos de acopios. Estudio de Seguridad y Salud.
3. Impresión de planos, Asbuilt, replanteos.
4. Cálculo de mediciones. Presupuestos.</t>
  </si>
  <si>
    <t>EIXT-033</t>
  </si>
  <si>
    <t>EIXT-034</t>
  </si>
  <si>
    <t>EIXT-035</t>
  </si>
  <si>
    <t>EIXT-036</t>
  </si>
  <si>
    <t>1. Servicios de delineación, realizados con herramientas CAD-GIS: Superficiar las expropiaciones de los proyectos objeto del pliego. Geoposicionamiento y escalado de imágenes escaneadas y trabajo con planos CAD en ED50.
2. Revisión de actas y contraste con superficies dibujadas o a dibujar. Elaboración de listados comparativos o justificativos.
3. Elaboración y montaje de planos e: 1:1000 ETRS89.
4. Desarrollo de los trabajos en plataforma CAD o GIS, preferentemente en QGIS.</t>
  </si>
  <si>
    <t>EIXT-038</t>
  </si>
  <si>
    <t>1. Servicios de delineación, realizados con herramientas CAD-GIS: Superficiar las expropiaciones de los proyectos objeto del pliego. Geoposicionamiento y escalado de imágenes escaneadas y trabajo con planos CAD en ED50.
2. Revisión de actas y contraste con superficies dibujadas o a dibujar. Elaboración de listados comparativos o justificativos.
3. Elaboración y montaje de planos E: 1:1000 ETRS89.
4. Desarrollo de los trabajos en plataforma CAD o GIS, preferentemente en QGIS.</t>
  </si>
  <si>
    <t>EIXT-039</t>
  </si>
  <si>
    <t>EIXT-040</t>
  </si>
  <si>
    <t>EIXT-041</t>
  </si>
  <si>
    <t>EIXT-042</t>
  </si>
  <si>
    <t>1. Ayudante del Ingeniero Técnico en Topografía en labores de control del montaje de vía y aparatos de vía.
2. Ayudante del Ingeniero Técnico en Topografía en la realización de taquimétricos de diferentes unidades de obra
3. Control cuantitativo de unidades de obra mediante el uso de equipos no topográficos (odómetros, distanciómetros laser…)
4. Apoyo en la realización de informes topográficos.</t>
  </si>
  <si>
    <t>EIXT-043</t>
  </si>
  <si>
    <t>EIXT-044</t>
  </si>
  <si>
    <t>1. Análisis y propuestas de mejora de las narrativas informativas aplicadas. Diseño gráfico, marca y contenidos.
2. Dar soporte en la coordinación de las nuevas acciones de comunicación propuestas y en la gestión de las peticiones de información recibidas en los distintos territorios.
3. Búsqueda de información interna sobre los distintos proyectos en desarrollo. Asesoramiento de marca.
4. Elaboración de presentaciones, informes, infografías, folletos, publicidad, gráfica y contenidos para eventos, diseño de logotipos, animaciones y recursos audiovisuales.</t>
  </si>
  <si>
    <t>Licenciado/a en Publicidad y RRPP</t>
  </si>
  <si>
    <t>Al menos 2 años de experiencia realizando trabajos de comunicación para proyectos de infraestructuras ferroviarias. 
Disponibilidad para realizar viajes puntuales por los distintos territorios de España. 
Programas a nivel avanzado o experto: Adobe Acrobat, Adobe Illustrator, Adobe Photoshop, Wordpress, Adobe InDesign, Keynote, Power Point</t>
  </si>
  <si>
    <t>EIXT-045</t>
  </si>
  <si>
    <t>1. Redefinición de modelos y plantillas
2. Elaboración de catálogos para confección de informes
3. Redefinición del contenido de los expedientes de contratación y su organización
4. Adaptación de la documentación para la implantación de la licitación electrónica.</t>
  </si>
  <si>
    <t>Diplomatura en Magisterio</t>
  </si>
  <si>
    <t>EIXT-046</t>
  </si>
  <si>
    <t>1. Grabación de facturas y órdenes de ingreso en el sistema SAP financiero y en soportes locales.
2. Apoyo en la ejecución de transacciones y consultas en SAP financiero. Gestión logística. Facturación y control de proveedores.
3. Elaboración de informes de control y seguimiento económico. Comparativa y selección de presupuestos.
4. Realización de cualquier tarea de carácter administrativo relacionada con las funciones de control y gestión económica. Gestión y desarrollo de las políticas retributivas de la compañía.</t>
  </si>
  <si>
    <t>Licenciatura en Administración de Empresas</t>
  </si>
  <si>
    <t>EIXT-047</t>
  </si>
  <si>
    <t>1. Labores de consultoría y apoyo técnico en los procesos globales de selección interna basados en la movilidad geográfica, la promoción y la reconversión de categorías. Análisis y tratamiento de datos. Creación y mantenimiento ficheros BBDD.
- Generación de ficheros de control .
- Gestión telefónica 
- Atención a candidatos externos.
- Gestión telemática consultas candidatos externos y participantes OEP.
- Revisión y gestión documental participantes OEP.
- Generación de informes y archivos análisis OEP.
2. Adecuación y mecanización de las distintas fases de las actividades asociadas a la contratación de nuevo personal, para ajustar las actuaciones a los procesos de calidad diseñados al efecto. Generación de ficheros de control. Gestión telefónica - Atención a candidatos externos. Gestión telemática consultas candidatos externos y participantes OEP.
3. Diagnóstico y detección de mejoras necesarias para la implantación de determinados proyectos. Revisión y gestión documental participantes OEP. Generación de informes y archivos análisis OEP.
4. Tratamiento de la información para la elaboración de estadísticas y modelos de decisión a partir del flujo de información que proporcionan los procesos de movilidad, la evolución de la plantilla y las necesidades cuantitativas y cualitativas de cobertura de puestos.</t>
  </si>
  <si>
    <t>Diplomatura en Relaciones Laborales</t>
  </si>
  <si>
    <t>EIXT-048</t>
  </si>
  <si>
    <t>1. Revisión y actualización de pliegos
2. Redefinición del contenido de los expedientes de contratación y su organización
3. Desarrollo, evolución y normalización de la licitación electrónica
4. Adaptación de la documentación para la implantación de la licitación electrónica.</t>
  </si>
  <si>
    <t>EIXT-049</t>
  </si>
  <si>
    <t>1. Apoyo en el desarrollo de las Ofertas de Empleo Público y la selección de perfiles.
2. Desarrollo de la estrategia de selección de perfiles para proyectos nacionales e internacionales.
3. Llevar a cabo pruebas psicométricas y de nivel de inglés.
4. Diagnóstico y detección de mejoras necesarias para la implantación de determinados proyectos</t>
  </si>
  <si>
    <t>Licenciado en Psicología</t>
  </si>
  <si>
    <t>Al menos 2 años desempeñando tareas de selección en OEP.</t>
  </si>
  <si>
    <t>EIXT-050</t>
  </si>
  <si>
    <t>Tecnico de Apoyo en RRLL</t>
  </si>
  <si>
    <t xml:space="preserve">1. Análisis de los procesos para propuesta de mejoras y su mecanización elaborando modelos y definiendo los flujos de actividad relacionados con proyectos de jubilación parcial y contratación temporal asociada. Gestión integral de Oferta de Empleo Público.
2. Labores de consultoría y apoyo técnico en los procesos globales de selección interna basados en la movilidad geográfica, la promoción y la reconversión de categorías. Resoluciones oficiales, baremación de méritos, asesoramiento al candidato, contratación laboral, alta de empleado en SAP HR, asignación de unidad organizativa.
3. Adecuación y mecanización de las distintas fases de las actividades asociadas a la contratación de nuevo personal. Gestión de la Circular de Jubilación Parcial. Estudio de bases de cotización, reconversión contractual, alta de medida en SAP.
4. Tratamiento de la información para la elaboración de estadísticas y modelos de decisión a partir del flujo de información que proporcionan los procesos. Requerimientos de la TGSS. Auditoría laboral de IGAE. Justificación documental de resolución de adjudicación de contratos laborales. Liquidaciones de finiquito por fin de la RL. Edición de contenidos web.
</t>
  </si>
  <si>
    <t>Máster en Asesoría Jurídica Laboral</t>
  </si>
  <si>
    <t>EIXT-051</t>
  </si>
  <si>
    <t>1. Adaptación de bases de convocatorias de Oferta de Empleo Público (OEP).
2. Gestión de documentación (OEP) y comprobación de requisitos. Comprobación y valoración de méritos.
3. Gestión de las solicitudes de participación de los candidatos tanto en las ofertas de empleo público como en las convocatorias internas.
4. Apoyo en la elaboración de estudios e informes de carácter organizativo.</t>
  </si>
  <si>
    <t>Grado en Psicología</t>
  </si>
  <si>
    <t>Experiencia en: Recruiting, Headhunting, Entrevistas personales y telefónicas, Gestión de documentación y comunicación de ofertas salariales, Atracción del talento en foros.</t>
  </si>
  <si>
    <t>EIXT-052</t>
  </si>
  <si>
    <t>1. Revisión de documentación para la licitación de expedientes.
2. Informes para adjudicaciones en mesas de contratación.
3. Apoyo en la tramitación de incidencias contractuales.
4. Gestión administrativa de contratos.</t>
  </si>
  <si>
    <t>Máster Universitario en Acceso a Profesión Abogado</t>
  </si>
  <si>
    <t>Al menos 2 años de experiencia en laborares de asesoramiento contractual.
Al menos 2 años de experiencia en gestión administrativa de expedientes.</t>
  </si>
  <si>
    <t>EIXT-053</t>
  </si>
  <si>
    <t>Técnico de Auditorías de Calidad</t>
  </si>
  <si>
    <t xml:space="preserve">1. Análisis de informes de revisión de planes de calidad de obras, para su aprobación.
2. Seguimiento de planificaciones de auditorías (planes de calidad, técnicas de obra, laboratorios y suministradores) en obras de ferrocarril, y posterior revisión de los informes de las auditorías realizadas.
3. Gestión de no conformidades en obras ferroviarias.
4. Gestión de la documentación final de calidad de obra, y coordinación de los trabajos de las asistencias de auditorías de calidad.
</t>
  </si>
  <si>
    <t xml:space="preserve">Ingeniero Técnico de Obras Públicas
</t>
  </si>
  <si>
    <t xml:space="preserve">Más de 10 años de experiencia en control de calidad de obras ferroviarias.
Más de 1 año de experiencia en auditorías ferroviarias.
</t>
  </si>
  <si>
    <t>EIXT-054</t>
  </si>
  <si>
    <t>Técnico de Calidad Ferroviaria</t>
  </si>
  <si>
    <t xml:space="preserve">1. Gestión de no conformidades referentes a materiales ferroviarios.
2. Gestión de acciones preventivas y correctivas referentes a materiales ferroviarios.
3. Gestión de documentación del sistema de gestión.
4. Coordinación de auditorías internas y externas, y cálculo de indicadores de calidad.
</t>
  </si>
  <si>
    <t>Licenciado en Ciencias Geológicas</t>
  </si>
  <si>
    <t>Más de 5 años de experiencia como técnico de calidad en obras ferroviarias.
Más de 1 año de experiencia en sistemas de gestión ferroviaria.</t>
  </si>
  <si>
    <t>EIXT-055</t>
  </si>
  <si>
    <t>Técnico de Accesibilidad para Personas con Movilidad Reducida</t>
  </si>
  <si>
    <t xml:space="preserve">1. Análisis de accesibilidad en estaciones, propuesta de mejoras de accesibilidad así como seguimiento de su implantación, elaboración de informes, y de planos de itinerario accesible del servicio de asistencia.
2. Análisis y gestión de incidencias en materia de accesibilidad y/o formación, aplicación y seguimiento de medidas preventivas, correctivas y de mejora.
3. Participación en auditorías de calidad del servicio de asistencia y accesibilidad, y gestión de los elementos de accesibilidad del servicio de asistencia.
4. Participación en grupos de trabajo con otros organismos nacionales e internacionales para la elaboración de documentación en materia de accesibilidad y/o discapacidad.
</t>
  </si>
  <si>
    <t xml:space="preserve">Más de 18 meses de experiencia en trabajos de accesibilidad ferroviaria para PMR.
Más de 1 año de experiencia en Seguridad y Salud en estaciones ferroviarias.
</t>
  </si>
  <si>
    <t>ECS-002</t>
  </si>
  <si>
    <t>Administrativo-a  Sector TI</t>
  </si>
  <si>
    <t xml:space="preserve"> - </t>
  </si>
  <si>
    <t xml:space="preserve">1. Apoyo en el control y seguimiento administrativo de expedientes de compras de servicios TI.
2. Elaboración y seguimiento de facturación de expedientes.
3. Soporte y coordinación administrativa de incidencias en la ejecución de expedientes de compras de servicios TI.
4. Apoyo administrativo en la elaboración de informes y tareas de reporting.
</t>
  </si>
  <si>
    <t>Bachillerato o Formación Profesional en áreas administrativas o conocimientos equivalentes equiparados por la empresa y/o 
experiencia consolidada en el ejercicio de la actividad profesional en la empresa y reconocida por ésta.</t>
  </si>
  <si>
    <t>ECSC-015</t>
  </si>
  <si>
    <t>Programador Unity GammaSIM</t>
  </si>
  <si>
    <t xml:space="preserve">1. Toma de requisitos con los usuarios para la elaboración de la especificación de requisitos de la herramienta.
2. Diseño de los módulos necesarios para la implementación de nuevas funcionalidades de la herramienta.
3. Programación en C# con Microsoft Unity y realización de pruebas de los módulos en los que participa.
4. Modelado en 3D de escenarios y objetos para incorporar en la herramienta.
</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</si>
  <si>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</si>
  <si>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Al menos 4 años de experiencia en programación en C#.
Al menos 4 años de experiencia en programación en entorno Unity.
Al menos 4 años de experiencia en modelado 3D.
Dominio de herramienta Autodesk 3DS Max</t>
  </si>
  <si>
    <t>ECSC-054</t>
  </si>
  <si>
    <t>Asistente a la coordinación de Encargo en SEPE</t>
  </si>
  <si>
    <t xml:space="preserve">1. Apoyo general en la coordinación técnica del Encargo.
2. Asistencia en control y gestión presupuestaria del Encargo.
3. Coordinación del funcionamiento interno de la oficina del Encargo.
4. Apoyo en gestiones administrativas a la coordinación del Encargo.
</t>
  </si>
  <si>
    <t>Al menos 10 años de experiencia en seguimiento y reporte de proyectos y servicios.
Al menos 10 años de experiencia en coordinación de equipos y gestión de personal.
Al menos 10 años de experiencia en gestión y control presupuestario.
Al menos 1 año de experiencia en elaboración de informes de seguimiento de programas de actividades y proyectos.
Al menos 4 años de experiencia trabajando en el Sector Público.
Conocimientos avanzados de Excel.</t>
  </si>
  <si>
    <t>ECSC-098</t>
  </si>
  <si>
    <t>Asistente de Contratación TIC</t>
  </si>
  <si>
    <t xml:space="preserve">1. Apoyo en la tramitación de expedientes de contratación en al ámbito TIC.
2. Gestión documental de expedientes de contratación, incluyendo la revisión previa a la presentación en Comisiones y Comités de seguimiento de contratos y encargos.
3. Configuración y administración de las herramientas técnicas de soporte a la tramitación de expedientes.
4. Soporte para usuarios en las herramientas JIRA y Confluence.
</t>
  </si>
  <si>
    <t>Ingeniero técnico/diplomado/licenciado o grado universitario en informática, telecomunicaciones, derecho, ADE o Económicas/Empresariales</t>
  </si>
  <si>
    <t>ECSA-010</t>
  </si>
  <si>
    <t>Soporte a la Explotación de Registros  Administrativos para el Apoyo a la Actividad Judicial</t>
  </si>
  <si>
    <t>G. DESARROLLO DE SOLUCIONES TI</t>
  </si>
  <si>
    <t>1. Resolución de Incidencias de usuarios relacionadas con el Registro para la Protección de las Víctimas de Violencia Doméstica y de Género (RCPVD) y del Registro de Medidas Cautelares, Requisitorias y Sentencias no Firmes (RCMC). Formación telefónica a usuarios.
2. Atención telefónica y resolución de incidencias remitidas desde los órganos judiciales vía fax, correo electrónico o a través del CAU del Ministerio de Justicia. Depuración y corrección manual de información.
3. Cancelación de antecedentes, especialmente en el RCPVD y RCMC.
4. Gestión de usuarios en SIRAJ registrando altas y bajas en sustitución del personal funcionario.</t>
  </si>
  <si>
    <t>FP2 Informática de Gestión o Conocimientos equivalentes equiparados por la empresa y/o experiencia consolidada en el ejercicio de la actividad profesional en la empresa y reconocida por ésta.</t>
  </si>
  <si>
    <t>ECSA-011</t>
  </si>
  <si>
    <t>FP2 Informática de Gestión o Conocimientos equivalentes equiparados por la empresa y/o experiencia consolidada en el ejercicio de la actividad profesional en la empresa y reconocida por ésta</t>
  </si>
  <si>
    <t>ECSA-018</t>
  </si>
  <si>
    <t xml:space="preserve">Apoyo para la Gestión Técnica y Administrativa en el marco del Encargo 3x3 para el Ministerio de Justicia </t>
  </si>
  <si>
    <t>1. Elaboración de Control Económico dentro de un Encargo /Encomienda.
2. Formación de Equipos de Trabajo en la realización de actividades para el Apoyo y Control Económico del Proyecto.
3. Realización de Actividades de seguimiento para la Certificación de Proveedores y Equipos Internos.
4. Elaboración de Informes para el Seguimiento Económico requeridos para la justificación de avances en el desarrollo de Comisión de Seguimiento dentro del Encargo 3x3 para el Ministerio de Justicia con el fin de asegurar el correcto desarrollo de los trabajos encargados.</t>
  </si>
  <si>
    <t>ECSI-062</t>
  </si>
  <si>
    <t>Digitalización jurídica</t>
  </si>
  <si>
    <t>12. Digitalización y documentación</t>
  </si>
  <si>
    <t xml:space="preserve">1. Distribución de las tareas de digitalización entre los miembros del equipo de digitalización.
2. Coordinación con la mensajería de las entregas y retiradas de la documentación de la Audiencia Nacional.
3. Cotejo de la documentación de entrada de la Audiencia Nacional.
4. Elaboración de informes de digitalización bimestrales.
</t>
  </si>
  <si>
    <t>Educación secundaria o Bachillerato o FP Administrativo o Conocimientos equivalentes equiparados por la empresa y/o experiencia consolidada en el ejercicio de la actividad profesional en la empresa y reconocida por ésta.</t>
  </si>
  <si>
    <t>Experiencia de al menos de 6 años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</si>
  <si>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ECSI-063</t>
  </si>
  <si>
    <t xml:space="preserve">1. Obtención de imágenes forenses y clonados de dispositivos/soportes informáticos ─HD, ordenadores portátiles, teléfonos móviles, etc.
2. Descarga y subida masiva tanto a través de software ftp, como por gestor documental ─Alfresco─ para su copiado en soportes informáticos u ópticos ─HD, pendrives DVD, CD, etc.
3. Asistencia y asesoramiento a usuarios y funcionarios judiciales en la descarga desde la plataforma Alfresco/Cloud de los archivos subidos, así como el uso se software específico para su correcta descarga y visualización/lectura. 
4. Realización de expurgos digitales de documentación jurídica contenida en procedimientos de la Audiencia Nacional.
</t>
  </si>
  <si>
    <t>Educación secundaria o Bachillerato o FP Administrativo o Conocimientos equivalentes equiparados por la empresa y/o 
experiencia consolidada en el ejercicio de la actividad profesional en la empresa y reconocida por ésta.</t>
  </si>
  <si>
    <t>Experiencia demostrable de al menos de 6 años en digitalización de expedientes Judiciales de la Audiencia Nacional, con uso de escáneres de alta producción.
Experiencia demostrable de al menos 3 años como Perito judicial experto en informática forense.
Manejo de herramientas informáticas: Adobe Acrobat Reader, Nuance Power PDF, Nuance Profesional 6, Asistente de Create, 
VLC, PDF Creator, 7zip.
Experiencia en la utilización de Software específico de digitalización, entre otros: FTP ─fileZilla─ , SmartWorksPro, Scan Validation Tools, etc.
Experiencia en la utilización de Gestor documental ALFRESCO.
Experiencia con Software informático forense, entre otros: OSFMount, AccesData FTK Imager, Deft8 ─Linux─ HFSExplorer VeraCrypt, Cellebrite Physical Analyzer.</t>
  </si>
  <si>
    <t>ECSI-064</t>
  </si>
  <si>
    <t xml:space="preserve">1. Obtención de imágenes forenses y clonados de dispositivos/soportes informáticos ─HD, ordenadores portátiles, teléfonos móviles, etc.
2. Descarga y subida masiva tanto a través de sotfware ftp, como por gestor documental ─Alfresco─ para su copiado en soportes informáticos u ópticos ─HD, pendrives DVD, CD, etc.
3. Asistencia y asesoramiento a usuarios y funcionarios judiciales en la descarga desde la plataforma Alfresco/Cloud de los archivos subidos, así como el uso de software específico para su correcta descarga y visualización/lectura. 
4. Realización de expurgos digitales de documentación jurídica contenida en procedimientos de la Audiencia Nacional.
</t>
  </si>
  <si>
    <t>Educación secundaria o Bachillerato o FP Administrativo o Conocimientos equivalentes equiparados por la empresa y/o experiencia consolidada en el ejercicio de la actividad profesional en la empresa y reconocida por ésta</t>
  </si>
  <si>
    <t>Experiencia demostrable de al menos de 6 años en digitalización de expedientes Judiciales de la Audiencia Nacional, con uso de escáneres de alta producción.
Experiencia demostrable de al menos 3 años como Perito judicial experto en informática forense.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
Experiencia con Software informático forense, entre otros: OSFMount, AccesData FTK Imager, Deft8 ─Linux─FSExplorer 
VeraCrypt, Cellebrite Physical Analyzer .</t>
  </si>
  <si>
    <t>ECSI-065</t>
  </si>
  <si>
    <t xml:space="preserve">Digitalización expedientes </t>
  </si>
  <si>
    <t xml:space="preserve">1. Digitalización de documentación judicial procedente de la Audiencia Nacional.
2. Subida la documentación una vez catalogada al gestor documental -Alfresco-Cloud.
3. Creación de Bibliotecas en el servidor documental, para subir dicha documentación.
4. Transformación de archivos de video a audio y conversión de archivos jpg a pdf y su compresión.
</t>
  </si>
  <si>
    <t>ECSI-066</t>
  </si>
  <si>
    <t>Educación secundaria o Bachillerato o FP Administrativo o Conocimientos equivalentes equiparados por la empresa y/o 
experiencia consolidada en el ejercicio de la actividad profesional en la empresa y reconocida por ésta</t>
  </si>
  <si>
    <t>ECSI-067</t>
  </si>
  <si>
    <t xml:space="preserve">1.Digitalización de documentación judicial procedente de la Audiencia Nacional.
2. Subida la documentación una vez catalogada al gestor documental -Alfresco-Cloud.
3. Creación de Bibliotecas en el servidor documental, para subir dicha documentación.
4. Transformación de archivos de video a audio y conversión de archivos jpg a pdf y su compresión.
</t>
  </si>
  <si>
    <t>ECSI-068</t>
  </si>
  <si>
    <t xml:space="preserve">Digitalizador-Administrativo  </t>
  </si>
  <si>
    <t>Experiencia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</si>
  <si>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ECSI-069</t>
  </si>
  <si>
    <t>Técnico soporte CAU</t>
  </si>
  <si>
    <t xml:space="preserve">1. Técnico de soporte al usuario de Nivel 2 para las plataformas de EVID, Cita Previa 2030 y ACCEDA.
2. Gestión de la BBDD de usuarios, modificación de permisos, altas/bajas y reinicios de contraseña.
3. Soporte al usuario en las incidencias técnicas con las aplicaciones, verificando el estado del registro donde tienen la incidencia. Escalado de incidencias. Comprobación de la disponibilidad de los servicios verificando el correcto funcionamiento de las aplicaciones.
4. Soporte al equipo de Desarrollo en las incidencias funcionales relacionadas con las aplicaciones elaborando informe técnico de la incidencia. 
</t>
  </si>
  <si>
    <t>Bachillerato o FP Informática o Conocimientos equivalentes equiparados por la empresa y/o experiencia consolidada en el 
ejercicio de la actividad profesional en la empresa y reconocida por ésta.</t>
  </si>
  <si>
    <t>ECSI-070</t>
  </si>
  <si>
    <t xml:space="preserve">1. Técnico de soporte al usuario de Nivel 2 para las plataformas de EVID, Cita Previa 2030 y ACCEDA.
2. Gestión de la BBDD de usuarios, modificación de permisos, altas/bajas y reinicios de contraseña.
3. Soporte al usuario en las incidencias técnicas con las aplicaciones, verificando el estado del registro donde tienen la incidencia. Escalado de incidencias. Comprobación de la disponibilidad de los servicios verificando el correcto funcionamiento de las aplicaciones.
4. Soporte al equipo de Desarrollo en las incidencias funcionales relacionadas con las aplicaciones elaborando informe técnico de la incidencia. </t>
  </si>
  <si>
    <t>ECSI-071</t>
  </si>
  <si>
    <t xml:space="preserve">1. Instalación y configuración de hardware y software.
2. Soporte y resolución de incidencias a usuarios de nivel 1 (N1) en el Ministerio de Inclusión.
3. Seguimiento de incidencias con herramientas de ticketing Jira. Escalado de incidencias.
4. Soporte a los usuarios y supervisión de la puesta en marcha/baja de los servicios informáticos correspondientes a incorporaciones o bajas.
</t>
  </si>
  <si>
    <t>ECSI-072</t>
  </si>
  <si>
    <t>Bachillerato o FP Informática o Conocimientos equivalentes equiparados por la empresa y/o experiencia consolidada en el 
ejercicio de la actividad profesional en la empresa y reconocida por ésta</t>
  </si>
  <si>
    <t>ECSI-073</t>
  </si>
  <si>
    <t>Administrativo sector TI</t>
  </si>
  <si>
    <t xml:space="preserve">1. Gestión de la documentación, archivo y mantenimiento de la información y espacios colaborativos.
2. Apoyo en la coordinación entre las diferentes áreas implicadas.
3. Apoyo en la elaboración de informes, notas de comunicación y preparación de documentación requerida , relacionados con proyectos y servicios de carácter tecnológico. 
4. Apoyo en la presentación y ponencia de resultados (cuadros de mando de seguimiento).
</t>
  </si>
  <si>
    <t>Bachillerato o FP Administrativo o Conocimientos equivalentes equiparados por la empresa y/o experiencia consolidada en el 
ejercicio de la actividad profesional en la empresa y reconocida por ésta.</t>
  </si>
  <si>
    <t>ECSI-074</t>
  </si>
  <si>
    <t xml:space="preserve">1. Control y seguimiento general de Incidencias asignadas a los grupos de Garantías y Coordinación Suministros. 
2. Seguimiento y revisión de las necesidades de equipamiento y necesidades de material de oficina, elaboración de pedidos y recepción y entregas en almacén. Control y seguimiento de pedidos y entregas de equipamiento técnico
3. Control y seguimiento de desafectaciones de equipamiento técnico en sedes y gerencias descubriendo equipamiento obsoleto y elaborando inventario.
4. Elaboración de informes de seguimiento de las actividades.
</t>
  </si>
  <si>
    <t>ECSI-075</t>
  </si>
  <si>
    <t xml:space="preserve">1. Soporte a los usuarios del programa informático ACER y resolución de incidencias.
2. Gestión de altas/bajas y modificaciones de los usuarios de la aplicación HACER.
3. Actividades básicas de mantenimiento de BBDD Oracle.
4. Reporte y presentación de resultados de incidencias.
</t>
  </si>
  <si>
    <t>ECSI-076</t>
  </si>
  <si>
    <t xml:space="preserve">1. Gestión de la documentación, archivo y mantenimiento de la información y espacios colaborativos. 
2. Apoyo en la coordinación entre las diferentes áreas implicadas. 
3. Gestión del buzón de correo.
4. Gestión de la agenda de la Oficina de Unidad de Apoyo.
</t>
  </si>
  <si>
    <t>ECSI-077</t>
  </si>
  <si>
    <t xml:space="preserve">Apoyo técnico administrador de sistemas </t>
  </si>
  <si>
    <t xml:space="preserve">1. Apoyo en la administración y mantenimiento de la herramienta Service Manager.
2. Apoyo en el mantenimiento correctivo y evolutivo de la herramienta implementando y manteniendo los procesos de gestión de interacciones, incidencias , peticiones, cambios, configuración y niveles de servicio.
3. Apoyo en la configuración indicadores para la medición de ANS con el fin de obtener las métricas de los indicadores clave del nivel de servicio.
4. Apoyo Extracción de datos para realizar los informes del servicio.
</t>
  </si>
  <si>
    <t>FP Informática o Conocimientos equivalentes equiparados por la empresa y/o experiencia consolidada en el ejercicio de la 
actividad profesional en la empresa y reconocida por ésta.</t>
  </si>
  <si>
    <t>ECSI-078</t>
  </si>
  <si>
    <t xml:space="preserve">Técnico soporte CAU y mantenimiento de aplicaciones </t>
  </si>
  <si>
    <t xml:space="preserve">1. Soporte de primer nivel a usuarios de la aplicación NUDO tanto en presencial como en remoto.
2. Carga, modificación y revisión de datos en la aplicación NUDO o en base de datos. 
3. Testing funcional de la aplicación NUDO, incluyendo preparación, ejecución y automatización de pruebas.
4. Gestión y seguimiento de incidencias y tareas pendientes. 
</t>
  </si>
  <si>
    <t>ECSI-079</t>
  </si>
  <si>
    <t xml:space="preserve">1. Instalación y configuración de hardware y software. Control e inventariado de equipamiento microinformático.
2. Diagnóstico de problemas en sistemas operativos, aplicaciones y redes, mediante pruebas funcionales tanto de hardware como de software, incluyendo la instalación, configuración, migración y puesta en marcha y mantenimiento de equipos informáticos, configuración de O365.
3. Servicio de atención telefónica a usuarios y Resolución de incidencias nivel 1 y 2 en remoto o in situ en la AESF. Uso de herramientas ticketing para el seguimiento de las incidencias (consola Service Manager de Microsoft).
4. Gestión de usuarios/equipos en Directorio Activo.
</t>
  </si>
  <si>
    <t>Digitalizador-Administrativo</t>
  </si>
  <si>
    <t xml:space="preserve">1. Digitalización de documentación.
2. Gestión documental, archivado y clasificación de expedientes.
3. Elaboración de reportes de incidencias.
4. Inventariado de expedientes. 
</t>
  </si>
  <si>
    <t>IECSI-082</t>
  </si>
  <si>
    <t xml:space="preserve">1. Carga de datos procedentes de distintas fuentes.
2. Extracción, migración e integración de datos de distintos sistemas.
3. Monitorizar y analizar los datos registrados en los sistemas, corregir los errores detectados y proponer acciones preventivas de mejora funcional y técnica en los procesos y sistemas de carga e integración de datos.
4. Soporte técnico a usuarios en todos los procesos relativos a la carga y mantenimiento de datos.
</t>
  </si>
  <si>
    <t>FP2 Sistemas de Telecomuniaciones e Informáticos</t>
  </si>
  <si>
    <t>Al menos 2 años de experiencia en tratamiento y mantenimiento de bases de datos. 
Al menos 2 años de experiencia dando soporte a usuarios.</t>
  </si>
  <si>
    <t>OEFF-003</t>
  </si>
  <si>
    <t>Administrativo Finanzas</t>
  </si>
  <si>
    <t>1. Contabilización general.
2. Conciliación de bancos nacionales y recibos domiciliados de servicios generales.
3. Control de insolvencias, provisiones nacionales e internacionales, pagos de la caja central y visa corporativa.
4. Apoyo en auditoría externa.</t>
  </si>
  <si>
    <t>Ciclo de Técnico en Gestión Contable y Administración de Empresas</t>
  </si>
  <si>
    <t>Experiencia mínima de 5 años en el ámbito contabilidad y de auditoría
Valorables conocimientos en otras áreas financieras. 
Buen conocimiento y manejo de paquete MS Office (Word, Excel, PowerPoint)
Dominio de SAP R3 y Excel.
Conocimiento actualizado de la normativa contable y fiscal. 
Conocimiento de normativa internacional intercompany.
Sólidos conocimientos de las herramientas transversales de lneco (SICI)</t>
  </si>
  <si>
    <t>XSC-001</t>
  </si>
  <si>
    <t>Asistencia de Secretariado y Administración</t>
  </si>
  <si>
    <t xml:space="preserve">1. Realizar trabajos y trámites administrativos con autonomía para el correcto desarrollo de las diversas actividades de la Dirección, conforme a los diferentes procesos, procedimientos y estándares de calidad y medioambiente establecidos.
2. Gestionar agendas y viajes con agilidad, proactividad y eficiencia, facilitando la actividad del conjunto de la Dirección. 
3. Dar cumplimiento al código de conducta, políticas y procedimientos corporativos de la Organización.
4. Conocer y cumplir las funciones y responsabilidades en materia de gestión ambiental, así como de seguridad y salud relacionadas en el Plan de Prevención de la organización y aquellas en materia de seguridad de la información relacionadas con la norma 27001 y la Política de 
seguridad de la información| PL ST SY 008. </t>
  </si>
  <si>
    <t>FP / Ciclo Formativo Grado Superior / Ciclo Formativo Grado Medio / Bachillerato.</t>
  </si>
  <si>
    <t>Deseables al menos 5 años de experiencia relevante en su ámbito de actividad, siendo valoradas adicionalmente experiencias superiores.
Conocimientos de los programas y herramientas técnicas necesarias para el desempeño de las funciones. 
Valorable experiencia acreditada en la gestión de viajes, eventos y otros posibles ámbitos relacionados con las áreas de actividad de la Dirección.
Valorable dominio del idioma inglés, especialmente de su uso oral práctico.
Valorables conocimientos en idioma francés.</t>
  </si>
  <si>
    <t>EEMW-001</t>
  </si>
  <si>
    <t>Soporte para obras ferroviarias de infraestructura y vía</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</si>
  <si>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Auxiliar de topografía.
4. Control del mantenimiento correctivo del adjudicatario del mantenimiento (Bateos, sustitución de carril, soldaduras, recargues, limpieza de cunetas, saneo de cárcavas, desbroce, descaste de conejos).
</t>
  </si>
  <si>
    <t>No es necesaria</t>
  </si>
  <si>
    <t>Al menos 1 año de experiencia en obras de mantenimiento ferroviarias de AV.
Valorable habilitaciones en seguridad en la circulación (Piloto de seguridad habilitado y/o Encargado de Trabajos).
Valorable habilitación en inspección de soldaduras.
Valorable conocimientos de las aplicaciones PIDAME y SIOS.</t>
  </si>
  <si>
    <t>EEMW-002</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</si>
  <si>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seguimiento de las obras de inversión y de obras a terceros.
4. Control del mantenimiento correctivo del adjudicatario del mantenimiento (Bateos, sustitución de carril, soldaduras, recargues, limpieza de cunetas, saneo de cárcavas, desbroce, descaste de conejos).
</t>
  </si>
  <si>
    <t xml:space="preserve">Al menos 1 año de experiencia en obras de mantenimiento ferroviarias de AV.
Valorable habilitaciones en seguridad en la circulación (Piloto de seguridad habilitado y/o Encargado de Trabajos).
Valorable habilitación en inspección de soldaduras.
Valorable conocimientos de las aplicaciones PIDAME y SIOS.
</t>
  </si>
  <si>
    <t>EEMW-003</t>
  </si>
  <si>
    <t xml:space="preserve">No es necesaria
</t>
  </si>
  <si>
    <t xml:space="preserve">Al menos 1 año de experiencia en obras de mantenimiento ferroviarias.
Valorable habilitaciones en seguridad en la circulación (Piloto de seguridad habilitado y/o Encargado de Trabajos).
Valorable habilitación en inspección de soldaduras.
Valorable conocimientos de las aplicaciones PIDAME y SIOS.
</t>
  </si>
  <si>
    <t>EEMW-004</t>
  </si>
  <si>
    <t>EEMW-006</t>
  </si>
  <si>
    <t>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seguimiento de las obras de inversión y de obras a terceros.
4. Control del mantenimiento correctivo del adjudicatario del mantenimiento (Bateos, sustitución de carril, soldaduras, recargues, limpieza de cunetas, saneo de cárcavas, desbroce, descaste de conejos).</t>
  </si>
  <si>
    <t>EEMW-007</t>
  </si>
  <si>
    <t>EEMW-008</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</si>
  <si>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seguimento de las obras de inversión y de obras a terceros.
4. Control del mantenimiento correctivo del adjudicatario del mantenimiento (Bateos, sustitución de carril, soldaduras, recargues, limpieza de cunetas, saneo de cárcavas, desbroce, descaste de conejos).
</t>
  </si>
  <si>
    <t>EEMW-009</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</si>
  <si>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seguimiento de las obras de inversión y de obras a terceros.
4. Control del mantenimiento correctivo del adjudicatario del mantenimiento (Bateos, sustitución de carril, soldaduras, recargues, limpieza de cunetas, saneo de cárcavas, desbroce, descaste de conejos).
</t>
  </si>
  <si>
    <t>EEMW-010</t>
  </si>
  <si>
    <t>EEMW-011</t>
  </si>
  <si>
    <t>Al menos 1 año de experiencia en obras de mantenimiento ferroviarias de AV.
Valorable habilitaciones en seguridad en la circulación (Piloto de seguridad habilitado y/o Encargado de Trabajos).
Valorable habilitación en inspección de soldaduras.
Valorable conocimientos de las aplicaciones PIDAME y SIOS</t>
  </si>
  <si>
    <t>EEMW-012</t>
  </si>
  <si>
    <t>Guadalajara</t>
  </si>
  <si>
    <t>EEMW-013</t>
  </si>
  <si>
    <t>EEMW-015</t>
  </si>
  <si>
    <t>EEMW-016</t>
  </si>
  <si>
    <t>EEMW-026</t>
  </si>
  <si>
    <t>Soporte administrativo para obras ferroviarias de infraestructura y vía</t>
  </si>
  <si>
    <t>1. Gestión de la formación y renovación de habilitaciones de seguridad en la circulación (PSH, ET, CT y OMI).
2. Gestión de la formación y renovación de habilitaciones en ensayos no destructivos.
3. Apoyo administrativo en la gestión de gastos de la Subdirección.
4. Apoyo administrativo en la gestión de viajes y vehículos de la Subdirección.</t>
  </si>
  <si>
    <t>Al menos 1 año de experiencia en gestión administrativa para obras de mantenimiento ferroviarias de AV.</t>
  </si>
  <si>
    <t>EEMW-027</t>
  </si>
  <si>
    <t>Soporte para gestión de documentación de obras ferroviarias</t>
  </si>
  <si>
    <t xml:space="preserve">1.Gestión documental de procedimientos, normativa e instrucciones técnicas de Adif.
2.Asesoramiento y preparación de auditorias de las diferentes jefaturas de la subdirección de AV.
3. Elaboración de procedimientos de trabajo.
4. Seguimiento de las No Conformidades, Observaciones y Propuestas de Mejora de las auditorías.
</t>
  </si>
  <si>
    <t>Estudios secundarios FP o BUP</t>
  </si>
  <si>
    <t>Al menos 5 años de experiencia en gestión de la calidad y medio ambiente.
Valorable conocimientos sobre las aplicaciones Conecta-3, Documentum y PIDAME.</t>
  </si>
  <si>
    <t>EEMW-028</t>
  </si>
  <si>
    <t>EEMW-030</t>
  </si>
  <si>
    <t xml:space="preserve">1. Revisión partes diarios y confección del informe mensual de situación laboral del personal del Administrador Ferroviario.
2. Gestión y liquidación de viajes del personal del Administrador Ferroviario.
3. Registro de entrada y salida de la correspondencia de la base. Registros electrónico mediante solicitud al Registro General del Administrador Ferroviario.
4. Registro y comprobación de los albaranes de entrada del acopio de balasto para su posterior certificación.
</t>
  </si>
  <si>
    <t>Al menos 1 año de experiencia en gestión administrativa para obras de mantenimiento ferroviarias.
Valorable conocimientos en aplicaciones PIDAME, Documentum, ACER.</t>
  </si>
  <si>
    <t>EEMW-031</t>
  </si>
  <si>
    <t>EEMW-033</t>
  </si>
  <si>
    <t xml:space="preserve">1. Archivo y control de la documentación de obras de Ingeniería civil ferroviaria: obras de plataforma (viaductos, puentes, Túneles, ODT, etc.), oras de montaje de vía (balasto, vía en placa, etc.).
2.Gestión administrativa y contable de oficinas: ingresos y gastos, facturación, presupuestos, control de inventario, flota de vehículos, Personal, Seguridad y Salud, Medio Ambiente, etc. 
3. Redacción y tramitación de expedientes administrativos: Ofertas, Proyectos Constructivos, Proyectos Modificados, Proyectos As Built, Proyectos de Liquidación, Certificaciones, etc.
4. Generación de documentación: informes, cartas, actas de reuniones.
</t>
  </si>
  <si>
    <t>EEMW-034</t>
  </si>
  <si>
    <t>Al menos 1 año de experiencia en obras de mantenimiento ferroviarias.
Valorable habilitaciones en seguridad en la circulación (Piloto de seguridad habilitado y/o Encargado de Trabajos).
Valorable habilitación en inspección de soldaduras.
Valorable conocimientos de las aplicaciones PIDAME y SIOS.</t>
  </si>
  <si>
    <t>EEMW-035</t>
  </si>
  <si>
    <t>EEMW-036</t>
  </si>
  <si>
    <t>Palencia</t>
  </si>
  <si>
    <t>EEMW-037</t>
  </si>
  <si>
    <t>Asistente 1</t>
  </si>
  <si>
    <t>Al menos 5 años de experiencia en obras de mantenimiento ferroviarias de AV.
Valorable habilitaciones en seguridad en la circulación (Piloto de seguridad habilitado y/o Encargado de Trabajos).
Valorable habilitación en inspección de soldaduras.</t>
  </si>
  <si>
    <t>EEMW-038</t>
  </si>
  <si>
    <t>Toledo</t>
  </si>
  <si>
    <t>EEMW-040</t>
  </si>
  <si>
    <t>Soporte administrativo para Organización del Territorio</t>
  </si>
  <si>
    <t xml:space="preserve">1. Control de datos de documentación, realización de mapas, planos y elementos singulares.
2. Seguimiento de las fases de contratación para el Corredor del Mediterráneo (Licitaciones y Adjudicaciones).
3. Control de agenda y seguimiento de prensa así como intendencia solicitada por el cliente (viajes, suministros, etc.…).
4. Redacción de cartas y contactos institucionales.
</t>
  </si>
  <si>
    <t>Al menos 2 años de experiencia en proyectos de ordenación del territorio.
Valorable conocimientos en AutoCAD, Civil 3D, Adobe Illustrator y aplicaciones GIS.</t>
  </si>
  <si>
    <t>EEMW-041</t>
  </si>
  <si>
    <t>EEMW-042</t>
  </si>
  <si>
    <t>EEMW-043</t>
  </si>
  <si>
    <t>EEMW-044</t>
  </si>
  <si>
    <t>EEMW-046</t>
  </si>
  <si>
    <t>EEMW-047</t>
  </si>
  <si>
    <t>EEMW-048</t>
  </si>
  <si>
    <t>EEMW-049</t>
  </si>
  <si>
    <t>EEMW-050</t>
  </si>
  <si>
    <t>1. Seguimiento de la base de datos de la aplicación PIDAME.
2. Soporte para incidencias de la aplicación PIDAME.
3. Colaboración en pequeños desarrollos para la aplicación PIDAME.
4. Actualización de la base de datos de la aplicación PIDAME.</t>
  </si>
  <si>
    <t>Al menos 1 año de experiencia en gestión de incidencias de obras de mantenimiento ferroviarias de AV.
Valorable Experiencia en tratamiento de base de datos.
Valorable conocimiento de aplicación PIDAME.</t>
  </si>
  <si>
    <t>EEMW-051</t>
  </si>
  <si>
    <t>EEMW-053</t>
  </si>
  <si>
    <t>Vigilancia de obras ferroviarias de infraestructura y vía</t>
  </si>
  <si>
    <t>1. Visitas a obra para controlar el avance de las actividades.
2. Seguimiento de los ensayos de calidad y recepción de materiales.
3. Realización de sondeos de vía.
4. Elaboración del parte de trabajo diario.</t>
  </si>
  <si>
    <t>Al menos 1 año de experiencia en obras de mantenimiento ferroviarias de AV.
Valorable habilitaciones en seguridad en la circulación (Piloto de seguridad habilitado y/o Encargado de Trabajos).
Valorable habilitación en inspección de soldaduras.</t>
  </si>
  <si>
    <t>EEML-127</t>
  </si>
  <si>
    <t>EEML-128</t>
  </si>
  <si>
    <t>Al menos 2 años de experiencia en obras de ferroviarias de línea convencional o alta velocidad.
Valorable habilitaciones en seguridad en la circulación (Piloto de seguridad habilitado y/o Encargado de Trabajos).
Valorable habilitación en inspección de soldaduras.</t>
  </si>
  <si>
    <t>EEML-129</t>
  </si>
  <si>
    <t xml:space="preserve">1. Visitas a obra para controlar el avance de las actividades.
2. Seguimiento de los ensayos de calidad y recepción de materiales.
3. Realización de sondeos de vía.
4. Elaboración del parte de trabajo diario.
</t>
  </si>
  <si>
    <t>Al menos 1 año de experiencia en obras de ferroviarias de línea convencional o alta velocidad.
Valorable habilitaciones en seguridad en la circulación (Piloto de seguridad habilitado y/o Encargado de Trabajos).
Valorable habilitación en inspección de soldaduras.</t>
  </si>
  <si>
    <t>EEML-131</t>
  </si>
  <si>
    <t>Al menos 3 años de experiencia en obras de ferroviarias de línea convencional o alta velocidad.
Valorable habilitaciones en seguridad en la circulación (Piloto de seguridad habilitado y/o Encargado de Trabajos).
Valorable habilitación en inspección de soldaduras.
Valorable conocimientos de Control de Calidad</t>
  </si>
  <si>
    <t>EEML-132</t>
  </si>
  <si>
    <t>1. Gestión administrativa de la documentación de la obra.
2. Registro de entrada y salida de la correspondencia de la Gerencia.
3.Preparación de documentación para auditorías.
4. Coordinación con organismos públicos.</t>
  </si>
  <si>
    <t>Al menos 5 años de experiencia en obras de ferroviarias de línea convencional o alta velocidad.
Valorable experiencia con expropiaciones.
Valorable experiencia de asistencia en obra.</t>
  </si>
  <si>
    <t>EEML-135</t>
  </si>
  <si>
    <t>Al menos 3 años de experiencia en obras de ferroviarias de línea convencional o alta velocidad.
Valorable habilitaciones en seguridad en la circulación (Piloto de seguridad habilitado y/o Encargado de Trabajos).
Valorable habilitación en inspección de soldaduras.</t>
  </si>
  <si>
    <t>EEML-136</t>
  </si>
  <si>
    <t>EEML-147</t>
  </si>
  <si>
    <t>1. Gestión administrativa de la documentación de la obra.
2. Registro de entrada y salida de la correspondencia de la Subdirección.
3. Preparación de documentación para auditorías.
4. Coordinación con organismos públicos.</t>
  </si>
  <si>
    <t>EEML-148</t>
  </si>
  <si>
    <t>1. Gestión administrativa de la documentación de la obra.
2. Registro de entrada y salida de la correspondencia de la Subdirección.
3. Preparación de documentación para auditorías.
4. Apoyo administrativo en la gestión de gastos de la Subdirección.</t>
  </si>
  <si>
    <t>Al menos 5 años de experiencia en obras de ferroviarias de línea convencional o alta velocidad.
Valorable experiencia con expropiaciones.
Valorable manejo de AutoCAD.</t>
  </si>
  <si>
    <t>EEML-149</t>
  </si>
  <si>
    <t>EEML-150</t>
  </si>
  <si>
    <t>EEML-152</t>
  </si>
  <si>
    <t>EEML-156</t>
  </si>
  <si>
    <t>Al menos 1 año de experiencia en obras de ferroviarias de línea convencional o alta velocidad.
Valorable habilitaciones en seguridad en la circulación (Piloto de seguridad habilitado y / o Encargado de Trabajos).
Valorable habilitación en inspección de soldaduras.</t>
  </si>
  <si>
    <t>EEML-157</t>
  </si>
  <si>
    <t>EEMO-001</t>
  </si>
  <si>
    <t>Asistente Tecnico equipo de pruebas de carga y monitorizacion.</t>
  </si>
  <si>
    <t>1. Instrumentación de viaductos y estructuras para la ejecución de pruebas de carga y monitorización de las mismas.
2. Calibración y verificación de equipos de adquisición de datos y medida.
3. Piloto de Seguridad conforme a lo previsto en el Reglamento de Circulación Ferroviaria.
4. Protector de Vía conforme a lo establecido por FGC.</t>
  </si>
  <si>
    <t>No se requiere.</t>
  </si>
  <si>
    <t>Mínimo 3 años de experiencia en realización de pruebas de carga en puentes metálicos.
Habilitación Piloto Seguridad Adif.
Valorable curso RESPONSABLE TÉCNICO (acorde a la Instrucción Técnica ADIF-IT-301-001-007-SC-524)
Habilitación Protector de vía para FGC.
Valorable Formación PRL para realización de Trabajos en Altura.
Valorable Formación PRL para realización de trabajos en Espacios Confinados.</t>
  </si>
  <si>
    <t>EEMO-002</t>
  </si>
  <si>
    <t>Asistente Tecnico Mantenimiento Infraestructura LAV</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</si>
  <si>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las mismos.
4. Realización de inspección de Explanaciones ferroviarias en la línea ferroviaria de alta velocidad y elaboración de informes técnicos anuales para Adif sobre las mismas.</t>
  </si>
  <si>
    <t>No requerida</t>
  </si>
  <si>
    <t>Experiencia de 4 años en inspección de infraestructura de AV.
Habilitación Piloto Seguridad Adif.
Valorable curso RESPONSABLE TÉCNICO (acorde a la Instrucción Técnica ADIF-IT-301-001-007-SC-524).
Valorable Curso Habilitante Inspección Infraestructuras Ferroviarias Según NAP en vigor.
Valorable Formación PRL para la realización de Trabajos en Altura.
Valorable Formación PRL para la realización de trabajos en Espacios Confinados.</t>
  </si>
  <si>
    <t>EEMO-003</t>
  </si>
  <si>
    <t>Asistente Tecnico Laboratorio de Materiales.</t>
  </si>
  <si>
    <t>1. Inspección de Canteras para su aceptación por parte de Adif. Toma de muestras.
2. Análisis de los ensayos geotécnicos.
3. Seguimiento del Informe Geológico y geotécnico de la cantera.
4. Realización de ensayos geotécnicos de laboratorio en las instalaciones del Laboratorio Central de Adif.</t>
  </si>
  <si>
    <t>ESO. BACHILLER.</t>
  </si>
  <si>
    <t>Conocimientos de la normativa de Adif referente al control de calidad de balasto en particular:
- Análisis granulométrico. 
- Índice de forma.
- Espesores mínimos de elementos granulares.
- Longitud máxima de las partículas.
- Resistencia al desgaste - fragmentación de Los Ángeles.</t>
  </si>
  <si>
    <t>EEMO-004</t>
  </si>
  <si>
    <t>Asistente Tecnico Laboratorio de Materiales. Mecanica</t>
  </si>
  <si>
    <t>1. Utilización del Torno de Control Numérico.
2. Utilización de fresadora.
3. Ensayos mecánicos y determinación de resistencia de materiales.
4. Conocimientos de metalurgia (composición aceros) y Conocimientos de metalografía.</t>
  </si>
  <si>
    <t>FP II, Rama Metal. Especialidad Maquinas y Herramientas.</t>
  </si>
  <si>
    <t>Experiencia mínima de 10 años en Laboratorio y ensayos de metales.
Deberá contar con las siguientes habilitaciones:
- Nivel II en Inspección Visual (materiales metálicos y soldadura) por AEND.
- Nivel II en Partículas Magnéticas (materiales metálicos y soldadura) por AEND.
- Nivel II en Líquidos Penetrantes (materiales metálicos y soldadura) por AEND.</t>
  </si>
  <si>
    <t>EEMO-005</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</si>
  <si>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las mismas.
4. Realización de inspección de Explanaciones ferroviarias en la línea ferroviaria de alta velocidad y elaboración de informes técnicos anuales para Adif sobre las mismas.</t>
  </si>
  <si>
    <t>Bachiller Superior</t>
  </si>
  <si>
    <t>Mínimo 2 años de experiencia en inspección de infraestructura de AV.
Habilitación Piloto Seguridad Adif.
Valorable curso RESPONSABLE TÉCNICO (acorde a la Instrucción Técnica ADIF-IT-301-001-007-SC-524).
Valorable Curso Habilitante Inspección Infraestructuras Ferroviarias Según NAP en vigor.
Formación PRL Trabajos en Altura.
Formación PRL Espacios Confinados.</t>
  </si>
  <si>
    <t>EEMO-006</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</si>
  <si>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los mismos.
4. Realización de inspección de Explanaciones ferroviarias en la línea ferroviaria de alta velocidad y elaboración de informes técnicos anuales para Adif sobre las mismas.</t>
  </si>
  <si>
    <t>Mínimo 3 años de experiencia en inspección de infraestructura de AV.
Habilitación Piloto Seguridad Adif.
Valorable curso RESPONSABLE TÉCNICO (acorde a la Instrucción Técnica ADIF-IT-301-001-007-SC-524).
Valorable Curso Habilitante Inspección Infraestructuras Ferroviarias Según NAP en vigor.
Valorable Formación PRL para la realización de Trabajos en Altura.</t>
  </si>
  <si>
    <t>EEMO-007</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</si>
  <si>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las mismas.
4. Realización de inspección de Explanaciones ferroviarias en la línea ferroviaria de alta velocidad y elaboración de informes técnicos anuales para Adif sobre las mismas.</t>
  </si>
  <si>
    <t>Minimo 2 años de experiencia en inspecciones de infraestructura de AV.
Habilitación Piloto Seguridad Adif.
Valorable curso RESPONSABLE TÉCNICO (acorde a la Instrucción Técnica ADIF-IT-301-001-007-SC-524).
Valorable Curso Habilitante Inspección Infraestructuras Ferroviarias Según NAP en vigor.</t>
  </si>
  <si>
    <t>EEMO-022</t>
  </si>
  <si>
    <t>Valorable Habilitación Piloto Seguridad Adif.
Valorable curso RESPONSABLE TÉCNICO (acorde a la Instrucción Técnica ADIF-IT-301-001-007-SC-524).
Valorable Curso Habilitante Inspección Infraestructuras Ferroviarias Según NAP en vigor.</t>
  </si>
  <si>
    <t>EEMO-023</t>
  </si>
  <si>
    <t>1. Instrumentación de viaductos de Alta Velocidad y de hormigón para la ejecución de pruebas de carga y monitorización de las mismas.
2. Calibración de equipos de adquisición de datos y medida.
3. Instrumentación de viaductos metálicos y otras estructuras de Red Convencional de FFCC para la ejecución de pruebas de carga y monitorización de las mismas.
4. Verificación de equipos de adquisición de datos y medida.</t>
  </si>
  <si>
    <t>Mínimo un año de experiencia en la realización de pruebas de carga en puentes metálicos.
Valorable RESPONSABLE TÉCNICO (acorde a la Instrucción Técnica ADIF-IT-301-001-007-SC-524).
Valorable Formación PRL para la realización de Trabajos en Altura.
Valorable Formación PRL para la realización de trabajos en Espacios Confinados.</t>
  </si>
  <si>
    <t>EEMP-037</t>
  </si>
  <si>
    <t>1. Auxiliar en Técnico de expropiaciones. Asistencia para la elaboración de la documentación para expropiaciones y obras. (redacción escaneo y copias necesarias).
2. Atención al cliente-interesado. (vía postal, correo electrónico, telefónica y presencial). Recepción y supervisión de la documentación aportada en los distintos procedimientos. Digitalización y archivo.
3. Elaboración de la documentación contable de los expedientes tramitados. Seguimiento contable de los mismos. Actualización de la base de datos.
4. Control y actualización del archivo, tanto físico como digital. Todos los trabajos administrativos asociados a los trabajos descritos.</t>
  </si>
  <si>
    <t>Sin titulación</t>
  </si>
  <si>
    <t>Al menos 10 años de experiencia como administrativo.
Valorable experiencia en tramitación de expropiaciones.
Experiencia en contabilidad.
Experiencia en tramites online, tramitación electrónica, uso de certificado digital y DNI-e.
Nivel avanzado Office (Word, Excel, Access, Teams) y Adobe Acrobat.
Valorable manejo de la Sede Electrónica del Catastro.
Valorable conocimiento del AUTOCAD (mediciones).</t>
  </si>
  <si>
    <t>EEMP-038</t>
  </si>
  <si>
    <t>1. Inspección de carreteras.
2. Apoyo en la elaboración de los informes bimestrales de conservación y explotación según la Orden Circular 4/2001 sobre control de la explotación de autopistas y carreteras en régimen de concesión.
3. Apoyo en la redacción de escritos de expedientes de autorizaciones y expedientes de conservación y explotación.
4. Apoyo en la redacción de proyectos de conservación de carreteras.</t>
  </si>
  <si>
    <t>Al menos 6 años de experiencia en inspección de carreteras.
Al menos 6 años de experiencia en apoyo a la conservación y explotación de carreteras.</t>
  </si>
  <si>
    <t>EEMP-039</t>
  </si>
  <si>
    <t>1. Auxiliar en Técnico de expropiaciones. Asistencia para la elaboración de las documentación para expropiaciones y obras. (redacción escaneo y copias necesarias).
2. Atención al cliente-interesado. (vía postal, correo electrónico, telefónica y presencial). Recepción y supervisión de la documentación aportada en los distintos procedimientos. Digitalización y archivo.
3. Elaboración de la documentación contable de los expedientes tramitados. Seguimiento contable de los mismos. Actualización de la base de datos.
4. Control y actualización del archivo, tanto físico como digital. Todos los trabajos administrativos asociados a los trabajos descritos.</t>
  </si>
  <si>
    <t>EEMP-040</t>
  </si>
  <si>
    <t>Técnico/a de apoyo para el mantenimiento de cambiadores de ancho de vía</t>
  </si>
  <si>
    <t>1. Revisión e inspección de las instalaciones del cambiador de ancho.
2. Realizar operaciones de mantenimiento de las instalaciones.
3. Atención de averías de elementos que integran el cambiador.
4. Realizar reparaciones y sustituciones de elementos del cambiador según programa de mantenimiento.</t>
  </si>
  <si>
    <t>Al menos 2 años de experiencia en mantenimiento de cambiadores de ancho de vía.</t>
  </si>
  <si>
    <t>EEMP-041</t>
  </si>
  <si>
    <t>1. Inspección de carreteras.
2. Apoyo en la elaboración de los informes de conservación y explotación.
3. Apoyo en la redacción de escritos de expedientes de autorizaciones y expedientes de conservación y explotación.
4. Apoyo en la redacción de proyectos de conservación de carreteras.</t>
  </si>
  <si>
    <t>Al menos 4 años de experiencia en inspección de carreteras.
Al menos 4 años de experiencia en apoyo a la conservación y explotación de carreteras.</t>
  </si>
  <si>
    <t>EEMP-042</t>
  </si>
  <si>
    <t>1. Apoyo y seguimiento de la documentación en tramitación.
2. Archivo de la documentación asociada a los trámites de procedimiento administrativo, informaciones públicas, anuncios y aprobaciones de los proyectos de trazado y construcción.
3. Seguimiento de las tareas administrativas del encargo.
4. Apoyo en la tareas de conservación y explotación de la Asistencia técnica.</t>
  </si>
  <si>
    <t>Al menos 5 años de experiencia en el apoyo administrativo y documental. 
Valorable experiencia en trabajos acordes a los procedimientos y necesidades propias del MITMA.</t>
  </si>
  <si>
    <t>EEMP-043</t>
  </si>
  <si>
    <t>Al menos 5 años de experiencia en el apoyo administrativo y documental.
Valorable experiencia en trabajos acordes a los procedimientos y necesidades propias del MITMA.</t>
  </si>
  <si>
    <t>EEMP-044</t>
  </si>
  <si>
    <t>1. Archivar y organizar documentos, tanto físicos como digitales, así como gestión de llamadas, correos electrónicos y correspondencia de la oficina.
2. Control y actualización de registros en bases de datos de expedientes de carreteras.
3. Recopilar información de diferentes herramientas informáticas con el objeto de estudiar los datos y generar los reportes correspondientes.
4. Coordinación con el personal de la Administración en la tramitación administrativa y gestión de expedientes de carreteras.</t>
  </si>
  <si>
    <t>EEMP-045</t>
  </si>
  <si>
    <t>1. Apoyo documental a técnicos y abogados del encargo.
2. Apoyo en el archivo documental.
3. Apoyo en la redacción del informe mensual del Encargo de apoyo jurídico-técnico.
4. Búsqueda y recopilación de documentación existente.</t>
  </si>
  <si>
    <t>Al menos 2 años de experiencia en archivo de documentación.
Al menos 2 años de experiencia en la tramitación de expedientes propios de la Administración General del Estado.</t>
  </si>
  <si>
    <t>EEMP-046</t>
  </si>
  <si>
    <t>1. Apoyo en los Actos Administrativos materializados en los levantamientos de actas previas a la ocupación y levantamiento de actas de ocupación.
2. Gestión y archivo de la documentación asociada a los trámites de los Actos Administrativos de los procedimientos expropiatorios.
3. Redacción de expedientes de pago derivados de procedimientos expropiatorios correspondientes a la aceptación de Actas de Adquisición por Mutuo Acuerdo y a aceptación de Hojas de Aprecio.
4. Redacción de Piezas Separadas al Jurado Provincial de Expropiación Forzosa y elaboración de expedientes de pago de Resoluciones de Jurado.</t>
  </si>
  <si>
    <t>Al menos 4 años de experiencia en el apoyo administrativo, documental y de expropiaciones. 
Valorable experiencia en trabajos acordes a los procedimientos y necesidades propias del MITMA.</t>
  </si>
  <si>
    <t>EEMP-047</t>
  </si>
  <si>
    <t>EEMP-048</t>
  </si>
  <si>
    <t>1. Control y vigilancia de las operaciones de mantenimiento y conservación de carreteras realizando las comprobaciones de calidad y mediciones que corresponda.
2. Redacción de informes del estado de conservación de carreteras, incluyendo propuestas de actuación.
3. Realización de relaciones valoradas incluyendo mediciones auxiliares de las operaciones de mantenimiento y conservación de carreteras acorde con el Pliego de los contratos de conservación integral y los proyectos de conservación de carreteras.
4. Apoyo al control y vigilancia del cumplimiento de los condicionados de los expedientes de explotación de carreteras.</t>
  </si>
  <si>
    <t>Técnico Superior en Desarrollo de Proyectos Urbanísticos y Operaciones Topográficas</t>
  </si>
  <si>
    <t>Al menos 5 años de experiencia en el control y vigilancia de obras de carreteras.
Valorable dominio de AUTOCAD y MDT.
Valorable experiencia en el manejo de aplicaciones informáticas para la gestión de la conservación de carreteras.
Valorable experiencia en coordinación y seguimiento de trabajos de vialidad invernal.
Valorable experiencia previa en el manejo de equipos topográficos: levantamientos y replanteos.</t>
  </si>
  <si>
    <t>EEMP-049</t>
  </si>
  <si>
    <t>Teruel</t>
  </si>
  <si>
    <t>1. Control y vigilancia de las operaciones de mantenimiento y conservación de carreteras realizando las comprobaciones de calidad.
2. Redacción de informes del estado de conservación de carreteras, incluyendo propuestas de actuación.
3. Supervisión de tratamiento de patologías de firmes, reposición de elementos propios de la vía (sistemas de contención, señalización, balizamiento), señalización temporal de obra, operaciones auxiliares.
4. Apoyo al control y vigilancia del cumplimiento de los expedientes de explotación de carreteras.</t>
  </si>
  <si>
    <t>Al menos 4 años de experiencia en el control y vigilancia de obras de carreteras.
Valorable experiencia en el manejo de aplicaciones informáticas para la gestión de la conservación de carreteras.</t>
  </si>
  <si>
    <t>EEMP-050</t>
  </si>
  <si>
    <t>EEMP-051</t>
  </si>
  <si>
    <t>Huesca</t>
  </si>
  <si>
    <t>EEMP-052</t>
  </si>
  <si>
    <t>EEMP-053</t>
  </si>
  <si>
    <t>1. Archivar y organizar documentos, tanto físicos como digitales, así como gestión de llamadas, correos electrónicos y correspondencia de la oficina.
2. Control y actualización de registros en bases de datos de expedientes de carreteras.
3. Recopilar información de diferentes herramientas informáticas con el objeto de estudiar los datos y generar los reportes correspondientes.
4. Coordinación con el personal de la Administración en la tramitación administrativa y gestión de expedientes de carreteras: preparación de expedientes para su tramitación, notificaciones administrativas y seguimiento de la tramitación de los expedientes hasta su resolución.</t>
  </si>
  <si>
    <t>EEMP-054</t>
  </si>
  <si>
    <t>EEMP-055</t>
  </si>
  <si>
    <t>EEMP-056</t>
  </si>
  <si>
    <t>Al menos 1 año de experiencia en obras de mantenimiento ferroviarias de AV.
Valorable habilitaciones en seguridad en la circulación (Piloto de seguridad habilitado y / o Encargado de Trabajos).
Valorable habilitación en inspección de soldaduras.
Valorable conocimientos de las aplicaciones PIDAME y SIOS.</t>
  </si>
  <si>
    <t>EEWE-046</t>
  </si>
  <si>
    <t>VIGILANTE DE EDIFICACION.</t>
  </si>
  <si>
    <t>1. Supervisión del desmantelado de playas de vías y edificaciones afectadas.
2. Supervisión de nuevas plataformas para playas de vías.
3. Recopilación de Evidencias constructivas de las obras en curso, para la verificación de la certificación y seguimiento de PPI según programa de calidad.
4. Supervisión de ensayos y pruebas de laboratorio recogidas en el plan de calidad de las obras.</t>
  </si>
  <si>
    <t>Al menos 15 años de experiencia en obras en entorno ferroviario.
Al menos 2 años de experiencia en la coordinación de trabajos acorde a los procedimientos de empresas gestoras de Infraestructuras ferroviarias.</t>
  </si>
  <si>
    <t>EEWE-047</t>
  </si>
  <si>
    <t>1. Supervisión de ejecución de diferentes actuaciones y unidades de obra (edificación).
2. Conocimiento y supervisión de las actuaciones necesarias para la adecuación de estaciones para la normativa de accesibilidad.
3. Recopilación de Evidencias constructivas de las obras en curso, para la verificación de la certificación y seguimiento de PPI según programa de calidad.
4. Supervisión de ensayos y pruebas de laboratorio recogidas en el plan de calidad de las obras.</t>
  </si>
  <si>
    <t>E.G.B
F.P</t>
  </si>
  <si>
    <t>Al menos 5 años de experiencia en obras en entorno ferroviario.
Al menos 1 año de experiencia en la coordinación de trabajos acorde a los procedimientos de empresas gestoras de Infraestructuras ferroviarias.</t>
  </si>
  <si>
    <t>EEIWI-039</t>
  </si>
  <si>
    <t>Auxiliar Administrativo de Obra</t>
  </si>
  <si>
    <t>1. Clasificación y archivo de la documentación, redacción de documentos, filtro de llamadas, correspondencia.
2. Gestión de gastos y compras.
3. Seguimiento económico de los tramos de la Línea de Alta Velocidad Madrid - Galicia y Eje Atlántico.
4. Secretario/a de dirección.</t>
  </si>
  <si>
    <t>Al menos once (11) años de experiencia en servicios para trabajos auxiliares administrativos, administrativos o secretaría para la Línea de Alta Velocidad Madrid - Galicia, Línea de Alta Velocidad Madrid - Galicia y Eje Atlántico o Subdirección de Construcción Noroeste de ADIF o ADIF A.V.</t>
  </si>
  <si>
    <t>EEIWI-040</t>
  </si>
  <si>
    <t>1. Clasificación y archivo de la documentación, redacción de documentos.
2. Gestión de gastos y compras.
3. Apoyo al seguimiento de los tramos de la Plataforma del Corredor Mediterráneo de Alta Velocidad Murcia-Almería.
4. Filtro llamadas y correspondencia.</t>
  </si>
  <si>
    <t>Al menos cuatro (4) años de experiencia en servicios para trabajos auxiliares administrativos, administrativos o secretaría para Plataforma del Corredor Mediterráneo de Alta Velocidad Murcia-Almería ADIF A.V.
Requerida experiencia como administrativo para obras. 
Al menos tres (3) obras de plataforma ferroviaria.</t>
  </si>
  <si>
    <t>EEIWI-041</t>
  </si>
  <si>
    <t>Auxiliar Técnico de Obra</t>
  </si>
  <si>
    <t>1. Seguimiento y control de los expedientes de Contratos de Obras y Servicios y Concesión de Obras Públicas y Expedientes de Explotación propios de la Demarcación de carreteras durante todo su proceso: elaboración, clasificación, digitalización para su archivo electrónico y distribución de la documentación generada.
2. Organización y control de los archivos de documentación y proyectos: mantenimiento y gestión de archivos de documentación administrativa y proyectos, tanto en soporte físico como digitalizado.
3. Gestión de agendas, recepción de visitas.
4. Atención telefónica, organización de reuniones y reserva de salas.</t>
  </si>
  <si>
    <t>Al menos tres (3) años de experiencia en servicios para trabajos auxiliares técnicos para Demarcación de Carreteras del Estado en Aragón (Ministerio de Transportes, Movilidad y Agenda Urbana – Dirección General de Carreteras).
Valorable Máster en Transportes.
Valorables otras titulaciones.</t>
  </si>
  <si>
    <t>EEWS-018</t>
  </si>
  <si>
    <t>Administrativo</t>
  </si>
  <si>
    <t>1. Gestión documental de todo el proceso administrativo.
2. Apoyo al personal técnico en la realización de sus funciones.
3. Responsable del archivo de la Asistencia Técnica.
4. Gestión del portafirmas.</t>
  </si>
  <si>
    <t>Licenciatura</t>
  </si>
  <si>
    <t>Mas de 20 años realizando funciones administrativas dentro del sector ferroviario.</t>
  </si>
  <si>
    <t>EEWS-019</t>
  </si>
  <si>
    <t>Vigilante de Obra</t>
  </si>
  <si>
    <t>1. Control de obra cuantitativo y cualitativo y generación de informes de seguimiento de obra.
2. Realización y seguimiento del plan de ensayos de contraste.
3. Verificación de las certificaciones de obra de la constructora.
4. Control de las modificaciones de obra y del cumplimiento del plan de obra.</t>
  </si>
  <si>
    <t>BACHILLER</t>
  </si>
  <si>
    <t>Al menos 10 años de experiencia en obras ferroviarias de infraestructura y vía.</t>
  </si>
  <si>
    <t>EEWS-020</t>
  </si>
  <si>
    <t>Jefe de Circulación</t>
  </si>
  <si>
    <t>1. Regular los movimientos de trenes y trabajos de montaje de vía dentro de la zona de peligro.
2. Ejercer el mando sobre el personal participante en los procesos de circulación en la línea en construcción.
3. Autorizar al Supervisor de desvíos a comprobar la adecuada ejecución de los movimientos de estos.
4. Cantonamiento y señalización de la línea en construcción.</t>
  </si>
  <si>
    <t>Al menos 10 años de experiencia en Gestión de la Circulación.
Certificado habilitante como Jefe de Circulación de Construcción, según la N.A.V. 5-2-0.1+M1 “Norma para la Operación de Trenes y Trabajos en Fase de Construcción".</t>
  </si>
  <si>
    <t>EEWS-021</t>
  </si>
  <si>
    <t>Al menos 5 años de experiencia en Gestión de la Circulación.
Certificado habilitante como Jefe de Circulación de Construcción, según la N.A.V. 5-2-0.1+M1 “Norma para la Operación de Trenes y Trabajos en Fase de Construcción".</t>
  </si>
  <si>
    <t>EEWS-022</t>
  </si>
  <si>
    <t>1. Regular los movimientos de trenes y trabajos de montaje de vía dentro de la zona de peligro.
2. Ejecercer el mando sobre el personal participante en los procesos de circulación en la línea en construcción.
3. Autorizar al Supervisor de desvíos a comprobar la adecuada ejecución de los movimientos de estos.
4. Cantonamiento y señalización de la línea en construcción.</t>
  </si>
  <si>
    <t>EEWS-023</t>
  </si>
  <si>
    <t>Formación Profesional de Segundo Grado</t>
  </si>
  <si>
    <t>EEWS-024</t>
  </si>
  <si>
    <t>BACHILLERATO</t>
  </si>
  <si>
    <t>Al menos 3 años de experiencia en Gestión de la Circulación.
Certificado habilitante como Jefe de Circulación de Construcción, según la N.A.V. 5-2-0.1+M1 “Norma para la Operación de Trenes y Trabajos en Fase de Construcción".</t>
  </si>
  <si>
    <t>EEWS-025</t>
  </si>
  <si>
    <t>Al menos 2 años de experiencia en Gestión de la Circulación.
Certificado habilitante como Jefe de Circulación de Construcción, según la N.A.V. 5-2-0.1+M1 “Norma para la Operación de Trenes y Trabajos en Fase de Construcción".</t>
  </si>
  <si>
    <t>EEWS-026</t>
  </si>
  <si>
    <t>Técnico de Suministros</t>
  </si>
  <si>
    <t>1- Recepciones de traviesas de vía en fábrica.
2- Seguimiento y control del suministro de los materiales de vía en obra.
3- Seguimiento y control del pre-montaje de los desvíos y aparatos de dilatación y su incorporación a la vía.
4- Seguimiento de los trabajos previos de los desvíos y aparatos de dilatación y realización de los protocolos de recepción en vía.</t>
  </si>
  <si>
    <t>FP Grado Superior</t>
  </si>
  <si>
    <t>Al menos 4 años de experiencia en obras el control de suministros de obras ferroviarias de infraestructura y vía.</t>
  </si>
  <si>
    <t>EEWS-027</t>
  </si>
  <si>
    <t>Asistente Técnico de Suministros</t>
  </si>
  <si>
    <t>Formación Profesional de Grado Medio</t>
  </si>
  <si>
    <t>IEEWS-043</t>
  </si>
  <si>
    <t>Asistente de Gestión de Almacenes Ferroviarios</t>
  </si>
  <si>
    <t>1. Coordinar y preparar las visitas del personal de control de materiales a los distintos almacenes ferroviarios.
2. Supervisión de los informes realizados en las visitas a los almacenes ferroviarios.
3. Preparación de los datos obtenidos durante las visitas para su posterior análisis.
4. Análisis de datos obtenidos y corrección con los que aparecen en el sistema.</t>
  </si>
  <si>
    <t>Más de 3 años de experiencia en la gestión de almacenes ferroviarios.</t>
  </si>
  <si>
    <t>EEPR-048</t>
  </si>
  <si>
    <t>Administrativo/a Expropiaciones</t>
  </si>
  <si>
    <t>1. Apoyo Administrativo en la gestión de las expropiaciones (tramites, envíos citaciones, registros de oficios, carga de bases de datos...).
2. Apoyo Administrativo en la comprobación y validación de la documentación de expropiaciones y de Gestión Patrimonial.
3. Apoyo en atención al público, atención telefónica, contacto con organismos.
4. Apoyo Administrativo en la Gestión, Codificación y Archivo de documentación, escaneado de documentos.</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</si>
  <si>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(Decreto / Siguda / SGS / ASIF / RIMEX / SIXGA / Licencias / GEXPE)
Valorable conocimientos en pagaduría (tasas, nóminas de pagos, intereses, control de deuda…).
Conocimiento de bases de datos, codificaciones documentales, sistemas de archivo, Autocad
Disponibilidad para viajar</t>
  </si>
  <si>
    <t>EEPR-049</t>
  </si>
  <si>
    <t>1. Apoyo Administrativo en la gestión de las expropiaciones (tramites, envíos citaciones, registros de oficios...).
2. Apoyo Administrativo en la comprobación y validación de la documentación de expropiaciones y de Gestión Patrimonial.
3. Apoyo en atención al público, atención telefónica, contacto con organismos.
4. Apoyo Administrativo en la Gestión, Codificación y Archivo de documentación, escaneado de documentos.</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</si>
  <si>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</si>
  <si>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EEPR-050</t>
  </si>
  <si>
    <t>EEPR-051</t>
  </si>
  <si>
    <t>Experiencia demostrable en las funciones enumeradas en el apartado 1.14.
Al menos 8 años de experiencia en expropiaciones / Administración pública.
Al menos 8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</si>
  <si>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EEPR-052</t>
  </si>
  <si>
    <t>Administrativo/a Expropiaciones - Pagaduría</t>
  </si>
  <si>
    <t>1. Apoyo Administrativo en la gestión de las expropiaciones (tramites, envíos citaciones, registros de oficios, carga de bases de datos...).
2. Apoyo Administrativo en la tramitación de pagos de expropiaciones; Gestión de solicitudes crédito para expropiaciones (Getinsa), Retención de Créditos, ADOK Autoriz., Compr., Rec. Oblig. Y Prop. Pago S/Retenido, Tramitación de expedientes de Expropiaciones (Fiscalización y tramitación en Sorolla).
3. Apoyo Administrativo en la tramitación de pago de expedientes de dietas a jurado, anticipos de caja fija, Modelos 060 y 069, realización de expedientes de emergencia, etc…
4. Apoyo Administrativo en la Gestión, Codificación y Archivo de documentación, escaneado de documentos.</t>
  </si>
  <si>
    <t>Experiencia demostrable en las funciones enumeradas en el apartado 1.14.
Al menos 10 años de experiencia en expropiaciones / Pagaduría Administración pública.
Al menos 2 años de experiencia en el uso de la aplicación Sorolla.
Valorable conocimiento programas informáticos de las Administraciones Públicas (Decreto / Siguda / SGS / ASIF...).
Conocimiento de bases de datos, codificaciones documentales, sistemas de archivos…
Disponibilidad para viajar.</t>
  </si>
  <si>
    <t>EEPR-053</t>
  </si>
  <si>
    <t>EEPR-054</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</si>
  <si>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</si>
  <si>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EEPR-055</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</si>
  <si>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(Decreto / Siguda / SGS / ASIF / RIMEX / SIXGA / Licencias / GEXPE).
Valorable conocimientos en pagaduría (tasas, nóminas de pagos, intereses, control de deuda…).
Conocimiento de bases de datos, codificaciones documentales, sistemas de archivo, Autocad.
Disponibilidad para viajar.</t>
  </si>
  <si>
    <t>EEPR-056</t>
  </si>
  <si>
    <t>Experiencia demostrable en las funciones enumeradas en el apartado 1.14.
Al menos 4 años de experiencia en expropiaciones / Administración pública.
Al menos 10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</si>
  <si>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EEPR-057</t>
  </si>
  <si>
    <t>EEPR-058</t>
  </si>
  <si>
    <t>EEPR-059</t>
  </si>
  <si>
    <t>EEPR-060</t>
  </si>
  <si>
    <t>Administrativo/a de Carreteras</t>
  </si>
  <si>
    <t>1. Apoyo Administrativo en la gestión de las carreteras del Estado (tramites, envíos, registros de oficios, carga de bases de datos...).
2. Apoyo Administrativo en la realización de la tramitación de requerimientos, contestación a reclamaciones utilizando las herramientas informáticas proporcionadas por el Ministerio (GEXPE, Licencias).
3. Apoyo en atención al público, atención telefónica, contacto con organismos.
4. Apoyo Administrativo en la Gestión, Codificación y Archivo de documentación, escaneado de documentos.</t>
  </si>
  <si>
    <t>Experiencia demostrable en las funciones enumeradas en el apartado 1.14.
Al menos 2 años de experiencia en trámites de Carreteras.
Al menos 2 años de experiencia en atención a público.
Valorable conocimiento programas informáticos de las Administraciones Públicas (Decreto / Siguda / SGS / ASIF / RIMEX / SIXGA / Licencias / GEXPE).
Conocimiento de bases de datos, codificaciones documentales, sistemas de archivo, Autocad.</t>
  </si>
  <si>
    <t>EEPR-061</t>
  </si>
  <si>
    <t xml:space="preserve">1. Apoyo Administrativo en la gestión de las expropiaciones (tramites, envíos citaciones, registros de oficios, carga de bases de datos...).
2. Apoyo Administrativo en la tramitación de pagos de expropiaciones; Gestión de solicitudes crédito para expropiaciones (Getinsa), Retención de Créditos, ADOK Autoriz., Compr., Rec. Oblig. Y Prop. Pago S/Retenido, Tramitación de expedientes de Expropiaciones 
(Fiscalización y tramitación en Sorolla).
3. Apoyo Administrativo en la tramitación de pago de expedientes de dietas a jurado, anticipos de caja fija, Modelos 060 y 069, realización de expedientes de emergencia, etc…
4. Apoyo Administrativo en la Gestión, Codificación y Archivo de documentación, escaneado de documentos. 
</t>
  </si>
  <si>
    <t>Experiencia demostrable en las funciones enumeradas en el apartado 1.14.
Al menos 4 años de experiencia en expropiaciones / Pagaduría / Administración pública.
Al menos 2 años de experiencia en el uso de la aplicación Sorolla
Valorable conocimiento programas informáticos de las Administraciones Públicas (Decreto / Siguda / SGS / ASIF...)
Conocimiento de bases de datos, codificaciones documentales, sistemas de archivos…
Disponibilidad para viajar</t>
  </si>
  <si>
    <t>EEPR-062</t>
  </si>
  <si>
    <t>Experiencia demostrable en las funciones enumeradas en el apartado 1.14.
Al menos 1 año de experiencia en trámites de Carreteras.
Al menos 1 año de experiencia en atención a público
Valorable conocimiento programas informáticos de las Administraciones Públicas (Decreto / Siguda / SGS / ASIF / RIMEX / SIXGA / Licencias / GEXPE)
Conocimiento de bases de datos, codificaciones documentales, sistemas de archivo, Autocad.</t>
  </si>
  <si>
    <t>ESRR-026</t>
  </si>
  <si>
    <t>Vigilante en Obras de Línea Aérea de Contacto</t>
  </si>
  <si>
    <t>1. Control de ejecución de los trabajos en obras de línea aérea de contacto.
2. Apoyo al personal técnico en el seguimiento de los trabajos en obras de línea aérea de contacto.
3. Apoyo al personal técnico en el seguimiento de acopios en obras de línea aérea de contacto.
4. Apoyo al personal técnico en la fase de pruebas y puesta en servicio en obras de línea aérea de contacto.</t>
  </si>
  <si>
    <t>FP Técnico superior en desarrollo y aplicación de proyectos de construcción.
Conocimientos equivalentes equiparados por la empresa y/o experiencia consolidada en el ejercicio de la actividad profesional 
en la empresa y reconocida por ésta.</t>
  </si>
  <si>
    <t>Al menos 2 años de experiencia en obras ferroviarias de montaje de línea aérea de contacto.</t>
  </si>
  <si>
    <t>ESRR-027</t>
  </si>
  <si>
    <t xml:space="preserve">1. Control de ejecución de los trabajos en obras de línea aérea de contacto.
2. Apoyo al personal técnico en el seguimiento de los trabajos en obras de línea aérea de contacto.
3. Apoyo al personal técnico en el seguimiento de acopios en obras de línea aérea de contacto.
4. Apoyo al personal técnico en la fase de pruebas y puesta en servicio en obras de línea aérea de contacto.
</t>
  </si>
  <si>
    <t>FP Electricidad / Electrónica / Mecánica.
Conocimientos equivalentes equiparados por la empresa y/o experiencia consolidada en el ejercicio de la actividad profesional 
en la empresa y reconocida por ésta.</t>
  </si>
  <si>
    <t>ESRR-028</t>
  </si>
  <si>
    <t>Técnico/a de apoyo de Inspección Visual de Catenaria</t>
  </si>
  <si>
    <t xml:space="preserve">1. Inspección visual de la línea aérea de contacto.
2. Inspección termográfica de los elementos críticos de la línea aérea de contacto.
3. Inspección y medición de la red de puesta a tierra y protecciones.
4. Trabajos de documentación de las instalaciones de LAC y redacción de los informes asociados a la inspección de la catenaria y medición de tierras.
</t>
  </si>
  <si>
    <t>FP Electrotécnica o Electrónica.
Conocimientos equivalentes equiparados por la empresa y/o experiencia consolidada en el ejercicio de la actividad profesional 
en la empresa y reconocida por ésta</t>
  </si>
  <si>
    <t>Al menos 4 años realizando labores de inspección de catenaria.
Conocimientos demostrables en el equipamiento de la línea aérea de contacto.
Conocimientos en la utilización de cámaras termográficas y telurómetro.</t>
  </si>
  <si>
    <t>ESRR-029</t>
  </si>
  <si>
    <t>Asistente compras repuestos de Material Rodante</t>
  </si>
  <si>
    <t xml:space="preserve">1. Recepción y digitalización de la información de los concursos de compras de repuestos.
2. Clasificación de la documentación y registro de la misma
3. Distribución de la documentación a los técnicos de evaluación de ofertas.
4. Cierre y archivo de los expedientes.
</t>
  </si>
  <si>
    <t>ESRC-018</t>
  </si>
  <si>
    <t>Técnico de AT/DO a obras</t>
  </si>
  <si>
    <t>G. SEGURIDAD TERRESTRE Y PROTECCIÓN CIVIL</t>
  </si>
  <si>
    <t xml:space="preserve">1. Gestión del control de accesos en Dorlet. 
2. Asignación de rutas de acceso por usuario, manejo de la base de datos de usuarios, realización de acreditaciones.
3. Elaboración de Procedimientos de Control de Acceso en edificios y oficinas.
4. Elaboración de diferentes informes para el Dpto. de Seguridad.
</t>
  </si>
  <si>
    <t>Ciclo Formativo Grado Medio Instalaciones Eléctricas y Automáticas o conocimientos equivalentes equiparados por la empresa 
y/o experiencia consolidada en el ejercicio de la actividad profesional en la empresa y reconocida por ésta_x000D_</t>
  </si>
  <si>
    <t>ESRE-013</t>
  </si>
  <si>
    <t>Vigilante de obra de instalaciones de suministro de energía eléctrica a la tracción ferroviaria</t>
  </si>
  <si>
    <t>G. SISTEMAS AEROPORTUARIOS Y ENERGÍA</t>
  </si>
  <si>
    <t>1. Control de ejecución de los trabajos en obras de instalaciones de suministro de energía eléctrica a la tracción ferroviaria.
2. Apoyo al personal técnico en el seguimiento de los trabajos en obras de instalaciones de suministro de energía eléctrica a la tracción ferroviaria.
3. Apoyo al personal técnico en el seguimiento de acopios en obras de instalaciones de suministro de energía eléctrica a la tracción ferroviaria
4. Apoyo al personal técnico en la fase de pruebas y puesta en servicio en obras de instalaciones de suministro de energía eléctrica a la tracción ferroviaria.</t>
  </si>
  <si>
    <t>Formación profesional eléctrica, electrónica o conocimientos equivalentes equiparados por la empresa y/o experiencia consolidada en el ejercicio de la actividad profesional en la empresa y reconocida por ésta.</t>
  </si>
  <si>
    <t>10 años de experiencia en obras y/o mantenimiento de instalaciones eléctricas de alta tensión de los cuales como mínimo deben ser:2 años de experiencia en obras de subestaciones eléctricas de tracción.</t>
  </si>
  <si>
    <t>ESRE-014</t>
  </si>
  <si>
    <t>Técnico de mantenimiento en campo de instalaciones de telemedida de energía</t>
  </si>
  <si>
    <t>1. Sustitución de equipos de medida de energía eléctrica en coordinación con los responsables del administrador ferroviario y la compañía distribuidora y/o REE.
2. Intervención en los diferentes puntos de medida donde el administrador de la infraestructura ferroviaria tenga necesidad de realizar telemedida, con actuaciones en el sistema de comunicaciones, contadores y módems.
3. Solicitud y preparación del material necesario para las intervenciones en campo.
4. Ajustes y configuración de los equipos de medida de energía eléctrica.</t>
  </si>
  <si>
    <t>Formación profesional eléctrica, electrónica, telecomunicaciones o conocimientos equivalentes equiparados por la empresa y/o experiencia consolidada en el ejercicio de la actividad profesional en la empresa y reconocida por ésta.</t>
  </si>
  <si>
    <t>10 años de experiencia en el sector eléctrico de los cuales deben ser como mínimo:
5 años de experiencia en mantenimiento de equipos de medida de energía eléctrica de los cuales al menos 3 en entornos ferroviarios.
3 años de experiencia en montaje e instalación de cuadros eléctricos de control.
Carnet de conducir.</t>
  </si>
  <si>
    <t>ESRE-015</t>
  </si>
  <si>
    <t>10 años de experiencia total en el sector eléctrico de los cuales como mínimo deben ser:
5 años de experiencia en instalación y mantenimiento de equipos de medida de energía eléctrica en alta tensión.
5 años de experiencia en instalaciones eléctricas.</t>
  </si>
  <si>
    <t>ESRE-017</t>
  </si>
  <si>
    <t>Administrativo de sistema de gestión de energía eléctrica</t>
  </si>
  <si>
    <t>1. Gestión del inventario de puntos de suministro de energía eléctrica: alta, baja y modificación.
2. Gestión de contratos de acceso ante el distribuidor de energía.
3. Registro y control de facturas eléctricas recibidas y procesadas por el administrador ferroviario.
4. Gestión administrativa de la oficina de gestión de energía eléctrica.</t>
  </si>
  <si>
    <t>Técnico Superior en Administración y Finanzas</t>
  </si>
  <si>
    <t>3 años de experiencia como administrativo en sistemas de gestión de energía.
Manejo de herramientas de gestión de energía eléctrica.
Uso de Microsoft Office.</t>
  </si>
  <si>
    <t>ESSM-027</t>
  </si>
  <si>
    <t xml:space="preserve">Técnico/a para vigilancia y supervisión de Obra de Señalización Ferroviaria. </t>
  </si>
  <si>
    <t>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t>
  </si>
  <si>
    <t xml:space="preserve">Ciclo Formativo FP en Electrónica o asimilable.
Ciclo Formativo FP en Electricidad o asimilable.
Bachillerato.
</t>
  </si>
  <si>
    <t>Al menos 2 años de experiencia en obras o mantenimiento de señalización ferroviaria.
Experiencia en obras ferroviarias en red de Alta Velocidad y red Convencional.</t>
  </si>
  <si>
    <t>ESSM-028</t>
  </si>
  <si>
    <t>ESSM-029</t>
  </si>
  <si>
    <t>ESSM-030</t>
  </si>
  <si>
    <t>1. Gestión documental en Asistencias Técnicas a Obras Ferroviarias.
2. Generación de Informes periódicos de actividades de obra.
3. Seguimiento Presupuestario de Obras Ferroviarias, uso de herramientas de gestión.
4. Gestión administrativa de incidencias en Obras de Sistemas Ferroviarios (anualidades, ampliaciones, modificados, prórrogas, etc.)</t>
  </si>
  <si>
    <t>Ciclo Formativo FP en Administración o asimilable.
Ciclo Formativo FP en Informática o asimilable.
Bachillerato.</t>
  </si>
  <si>
    <t>Al menos 3 años de experiencia en gestión administrativa en obras de señalización ferroviaria.
Conocimiento de herramientas y sistemas de gestión administrativa de Adif. (ACER)</t>
  </si>
  <si>
    <t>ESSM-031</t>
  </si>
  <si>
    <t>ESSM-032</t>
  </si>
  <si>
    <t>Ciclo Formativo FP en Electrónica o asimilable.
Ciclo Formativo FP en Electricidad o asimilable.
Bachillerato.</t>
  </si>
  <si>
    <t>Al menos 2 años de experiencia en obras o mantenimiento de señalización ferroviaria.</t>
  </si>
  <si>
    <t>ESSM-033</t>
  </si>
  <si>
    <t xml:space="preserve">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
</t>
  </si>
  <si>
    <t>ESSM-034</t>
  </si>
  <si>
    <t>Al menos 2 años de experiencia en obras o mantenimiento de señalización ferroviaria.
Experiencia en obras ferroviarias en red de Alta Velocidad.</t>
  </si>
  <si>
    <t>ESSM-035</t>
  </si>
  <si>
    <t>Al menos 3 años de experiencia en obras o mantenimiento de señalización ferroviaria.
Experiencia en obras ferroviarias en red de Cercanías.</t>
  </si>
  <si>
    <t>ESSM-036</t>
  </si>
  <si>
    <t>ESSM-037</t>
  </si>
  <si>
    <t>Al menos 2 años de experiencia en obras o mantenimiento de señalización ferroviaria.
Experiencia en obras ferroviarias en red de Alta Velocidad</t>
  </si>
  <si>
    <t>ESSM-038</t>
  </si>
  <si>
    <t>1. Supervisión y seguimiento del Plan de Mantenimiento en instalaciones de Señalización Ferroviaria.
2. Seguimiento de actuaciones de mantenimiento en instalaciones de Señalización Ferroviaria
3. Seguimiento y gestión de incidencias en instalaciones de Señalización Ferroviaria.
4. Seguimiento de inventario de repuestos en instalaciones de Señalización Ferroviaria.</t>
  </si>
  <si>
    <t>ESSM-039</t>
  </si>
  <si>
    <t>Al menos 4 años de experiencia en obras o mantenimiento de señalización ferroviaria.
Experiencia en obras ferroviarias en red de Alta Velocidad y red Convencional.</t>
  </si>
  <si>
    <t>ESST-026</t>
  </si>
  <si>
    <t xml:space="preserve">Técnico/a para vigilancia y supervisión de Obra de Telecomunicaciones Ferroviaria
Profesional que da asistencia técnica para la implantación de los sistemas de Telecomunicaciones en la red convencional </t>
  </si>
  <si>
    <t xml:space="preserve">1. Control de ejecución de los trabajos en obras de Telecomunicaciones Ferroviaria.
2. Apoyo al personal técnico en el seguimiento de los trabajos en obras de Telecomunicaciones Ferroviaria.
3. Apoyo al personal técnico en el seguimiento de acopios en obras de Telecomunicaciones Ferroviaria.
4. Apoyo al personal técnico en la fase de pruebas y puesta en servicio en obras de Señalización Ferroviaria.
</t>
  </si>
  <si>
    <t>Experiencia ferroviaria en Sistemas de Telecomunicaciones.
Experiencia en despliegues de Sistemas de Telecomunicaciones Móviles (GSM-R) en Líneas Convencionales.
Experiencia en hormigonados y puestas a tierra.</t>
  </si>
  <si>
    <t>ESST-027</t>
  </si>
  <si>
    <t>1. Control de ejecución de los trabajos en obras de Telecomunicaciones Ferroviaria
2. Apoyo al personal técnico en el seguimiento de los trabajos en obras de Telecomunicaciones Ferroviaria
3. Apoyo al personal técnico en el seguimiento de acopios en obras de Telecomunicaciones Ferroviaria
4. Apoyo al personal técnico en la fase de pruebas y puesta en servicio en obras de Señalización Ferroviaria</t>
  </si>
  <si>
    <t>Experiencia ferroviaria en Sistemas de Telecomunicaciones.
Experiencia en despliegues de Sistemas de Telecomunicaciones Móviles (GSM-R) en Líneas Convencionales.
Experiencia en hormigonados y puestas a tierra.
Nivel medio/alto de Inglés.</t>
  </si>
  <si>
    <t>ESST-028</t>
  </si>
  <si>
    <t xml:space="preserve">Técnico/a para vigilancia y supervisión de Obra de Telecomunicaciones Ferroviaria
</t>
  </si>
  <si>
    <t>1. Control de ejecución de los trabajos en obras de Telecomunicaciones Ferroviaria.
2. Apoyo al personal técnico en el seguimiento de los trabajos en obras de Telecomunicaciones Ferroviaria.
3. Apoyo al personal técnico en el seguimiento de acopios en obras de Telecomunicaciones Ferroviaria.
4. Apoyo al personal técnico en la fase de pruebas y puesta en servicio en obras de Señalización Ferroviaria.</t>
  </si>
  <si>
    <t>Experiencia ferroviaria en Sistemas de Telecomunicaciones .
Experiencia en despliegues de Sistemas de Telecomunicaciones fijas en Líneas Alta Velocidad.</t>
  </si>
  <si>
    <t>ESST-029</t>
  </si>
  <si>
    <t>Técnico/a para vigilancia y supervisión de Obra de Telecomunicaciones Ferroviaria</t>
  </si>
  <si>
    <t>Ciclo Formativo FP en Electrónica o asimilable.
Ciclo Formativo FP en Electricidad o asimilable.
Bachillerato</t>
  </si>
  <si>
    <t>Experiencia ferroviaria en Sistemas de Telecomunicaciones.
Experiencia en despliegues de Sistemas de Telecomunicaciones en Líneas de Cercanías.</t>
  </si>
  <si>
    <t>ESST-030</t>
  </si>
  <si>
    <t>Experiencia ferroviaria en Sistemas de Telecomunicaciones.
Experiencia en despliegues de Sistemas de Telecomunicaciones fijas en Líneas Alta Velocidad.</t>
  </si>
  <si>
    <t>ESST-031</t>
  </si>
  <si>
    <t>Técnico/a para apoyo Administrativo a la gestión de Obras de Instalaciones Ferroviarias</t>
  </si>
  <si>
    <t>1. Gestión documental.
2. Generación de Informes periódicos de actividades de obra.
3. Seguimiento Presupuestario, uso de herramientas de gestión.
4. Gestión administrativa de incidencias en Obras de Sistemas Ferroviarios (anualidades, ampliaciones, modificados, prórrogas, etc.)</t>
  </si>
  <si>
    <t>Experiencia en gestión documental en el sector ferroviario para Sistemas de Telecomunicaciones.
Experiencia en despliegues de Sistemas de Telecomunicaciones fijas en Líneas Ferroviarias.</t>
  </si>
  <si>
    <t>ESOC-023</t>
  </si>
  <si>
    <t>Operador del sistema GALILEO.</t>
  </si>
  <si>
    <t>SUBD. SISTEMAS AEROESPACIALES</t>
  </si>
  <si>
    <t>G. SISTEMAS CNS - ATM</t>
  </si>
  <si>
    <t>1. Análisis y resolución de incidencias del sistema de posicionamiento global GALILEO.
2. Soporte a las operaciones del Centro de Servicios GNSS (GSC).
3. Aplicación de procedimientos operativos del Centro de Servicios GNSS (GSC).
4. Soporte al usuario del sistema de posicionamiento global GALILEO.</t>
  </si>
  <si>
    <t>Técnico en Sistemas de Telecomunicaciones e Informáticos
Grado medio o superior equivalente.</t>
  </si>
  <si>
    <t>Más de 2 años en diseño e implementación de redes de datos.
Más de 6 meses de experiencia en la operación del sistema de navegación por satélite GALILEO.</t>
  </si>
  <si>
    <t>ESOC-024</t>
  </si>
  <si>
    <t>Más de 6 meses de experiencia en la operación del sistema de navegación por satélite GALILEO.</t>
  </si>
  <si>
    <t>XPRC-001</t>
  </si>
  <si>
    <t>15. Responsabilidad Social Corporativa</t>
  </si>
  <si>
    <t>SUBD. RELACIONES INSTITUCIONALES Y RESPONSABILIDAD SOCIAL CORPORATIVA</t>
  </si>
  <si>
    <t>G. GESTIÓN INSTITUCIONAL Y RSC</t>
  </si>
  <si>
    <t>1.- Realizar trabajos y trámites administrativos con cierto nivel de autonomía para el correcto desarrollo de la actividad donde participa.
2.- Colaborar con el equipo en pro de un alto grado de calidad en los trabajos
3.- Realizar las tareas encomendadas en el plazo requerido.
4. Tramitación de facturas y labores de apoyo administrativo internas y externas</t>
  </si>
  <si>
    <t>FP /Ciclo Formativo grado Superior o medio en gestión administrativa.</t>
  </si>
  <si>
    <t>- Experiencia en labores de apoyo del Gabinete de Presidencia, preferiblemente en entidades públicas
- Experiencia en gestión documental del Comité de Dirección
- Conocimiento y experiencia en la relación con ONGs
- Experiencia en relación con voluntarios y voluntarias en actividades solidarias
- Experiencia en organización de jornadas, actos y eventos
- Conocimiento y experiencia en la relación con asociaciones y otros organismos institucionales
- Conocimientos de MS Office: Word, Excel, Powerpoint, Outlook, necesarias para el desempeño de las funciones.
- Capacidad de planificación, discreción y meticulosidad</t>
  </si>
  <si>
    <t xml:space="preserve">FUNCIONES- especificar el número de las funciones realizadas según el punto 1.14 del anexo específico. </t>
  </si>
  <si>
    <t>Mérito 2) Experiencia en Ineco en el puesto que se indica en el punto 1.6 y en la misma unidad organizativa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 Esta etapa o etapas deberán estar indicadas en el histórico de contratación facilitado por INECO.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</si>
  <si>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En Ineco puede ser en la misma unidad organizativa o no, siempre que se cumplan al menos 2 funciones y sea el mismo puesto. </t>
  </si>
  <si>
    <t>Mérito 1) Todos los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Debe coincidir con las etapas indicadas en el histórico de contratación facilitado por INECO.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</si>
  <si>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Puede ser o no el mismo puesto y gerencia, si es mismo puesto y gerencia y realiza todas las funciones iría en el apartado 2, si realiza 2 o 3 funciones, se indicaría en este apartado.  </t>
  </si>
  <si>
    <t>Al menos 4 años de experiencia en la elaboración de informes relativos al control económico bajo el marco de desarrollo de Encomiendas / Encargos para el Ministerio de Justicia.
Al menos 4 años de experiencia en la elaboración de informes de horas incurridas por el personal propio e importes de actividades subcontratadas dentro del Encargo 3x3 para el Ministerio de Justicia.
Al menos 4 años de experiencia en el desarrollo de actividades para el control de actividades subcontratadas mediante la supervisión de justificantes de los gastos realizados, certificaciones y facturas recibidas.
Al menos 4 años de experiencia en el desarrollo de actividades derivadas de las Solicitudes de Cambio por reordenación de recursos.
Al menos 4 años de experiencia en la elaboración de propuestas de facturación para su presentación en Comités Técnicos por parte de INECO de forma que se pueda proceder a la emisión de las correspondientes facturas del período.</t>
  </si>
  <si>
    <t>EEWS-006</t>
  </si>
  <si>
    <t>Técnico de Programación de Montaje de Vía y Suministros.</t>
  </si>
  <si>
    <t>sí</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</si>
  <si>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Elaboración y actualización de esquemas de vía de los tramos y estaciones de las Líneas de Alta Velocidad, previos y durante la construcción y puesta en servicio.
4. Estudio y valoraciones económicas de soluciones o alternativas a considerar en los estudios previos a los Proyectos de Montaje de vía, así como otros estudios particularizados.</t>
  </si>
  <si>
    <t>Ingeniero de Caminos, Canales y Puertos</t>
  </si>
  <si>
    <t>Al menos 5 años de experiencia en obras ferroviarias de nfraestructura y vía.
Al menos 2 años de experiencia en control de calidad y asesoramiento especializado para el suministro de los materiales de vía necesarios para las líneas de Alta Velocidad y Ancho Mixto.
Especialista en infraestructuras ferroviarias: proyecto y construcción + software.</t>
  </si>
  <si>
    <t>Técnico en Gestión Administrativa (Ciclo Formativo de Grado Medio)</t>
  </si>
  <si>
    <t>Técnico en Gestión Administrativa</t>
  </si>
  <si>
    <t>Al menos 2 años de experiencia en expropiaciones / Administración pública.
Al menos 2 años de experiencia en atención a clientes
Valorable conocimiento programas informáticos de las Administraciones Públicas (Decreto / Siguda / SGS / ASIF...)
Valorable conocimientos en pagaduría (tasas, nóminas de pagos, intereses, control de deuda…).
Conocimiento de bases de datos, codificaciones documentales, sistemas de archivos…
Disponibilidad para viajar.</t>
  </si>
  <si>
    <t>Experiencia de más de 15 años en contabilidad y facturación.
Experiencia de más de 15 años en reporting y elaboración de informes.
Experiencia de más de 10 años en el control y seguimiento de contratos con proveedores: órdenes de trabajo, peticiones de servicios, gestión documental, resolución de incidencias, etc.
Experiencia de más de 1 año en el control y seguimiento de acuerdos marco de servicios TI en la Administración Pública.
Experiencia en el manejo de software de facturación y contabilidad.
MS-Office Avanzado.</t>
  </si>
  <si>
    <t>Al menos 12 años de experiencia desarrollando actividades de soporte de usuarios en relación con el Registro para la Protección de las Víctimas de Violencia Doméstica y de Género (RCPVD) y del Registro de Medidas Cautelares, Requisitorias y Sentencias no Firmes (RCMC).
Al menos 12 años de experiencia desarrollando actividades de Atención telefónica y resolución de incidencias (depuración y corrección manual de información) remitidas desde los órganos judiciales.
Al menos 12 años de experiencia realizando actividades para la cancelación de antecedentes penales en RCPVD y RCMC.
Conocimientos funcionales en el ámbito de los diferentes Registros Judiciales.
Experiencia en el desarrollo de Labores de archivo de documentación.</t>
  </si>
  <si>
    <t xml:space="preserve">Al menos 12 años de experiencia desarrollando actividades de soporte de usuarios en relación con el Registro para la Protección de las Víctimas de Violencia Doméstica y de Género (RCPVD) y del Registro de Medidas Cautelares, Requisitorias y Sentencias no Firmes (RCMC).
Al menos 12 años de experiencia desarrollando actividades de Atención telefónica y resolución de incidencias (depuración y corrección manual de información) remitidas desde los órganos judiciales.
Al menos 12 años de experiencia realizando actividades para la cancelación de antecedentes penales en RCPVD y RCMC.
Conocimientos funcionales en el ámbito de los diferentes Registros Judiciales.
Experiencia en el desarrollo de Labores de archivo de documentación.
</t>
  </si>
  <si>
    <t>Experiencia de al menos 5 años como Técnico de soporte al usuario Nivel 2.
Experiencia de al menos 2 años en la herramienta de gestión de incidencias Service Manager.
Experiencia de al menos 2 años en configuración de videoconferencias.
Experiencia de al menos 1 año en Organismos Públicos.
Experiencia en la resolución de incidencias a usuarios N2 en aplicaciones del Ministerio de Justicia.</t>
  </si>
  <si>
    <t>Experiencia de al menos 5 años como Técnico de soporte CAU microinformática y Sistemas Nivel 1
Experiencia de al menos 2 años con herramientas de ticketing de incidencias (preferible JIRA).
Experiencia de al menos 1 año en Organismos Públicos
Experiencia en Administración AD e Instalación y Configuración de Office 365
Experiencia en la resolución de incidencias a usuarios de nivel 1 (N1) en el Ministerio de Inclusión</t>
  </si>
  <si>
    <t>Experiencia de al menos 10 años en Gestión administrativa/secretariado.
Dominio del paquete Office.
Experiencia de al menos 5 años en gestión de la documentación, archivo y mantenimiento de la información.
Experiencia de al menos 1 año en proyectos y servicios de carácter tecnológico en el Ministerio de Justicia.
Experiencia en actividades administrativas y de comunicación en el Ministerio de Justicia con diferentes Organismos en relación a proyectos TIC.</t>
  </si>
  <si>
    <t>Experiencia de al menos 10 años en Gestión administrativa/secretariado y atención al usuario de incidencias y reclamaciones.
Dominio en herramientas ofimáticas (Word, Excel, Outlook) para la gestión de la información y en herramientas de gestión de incidencias.
Experiencia de al menos 5 años el sector de la logística/distribución. Control de inventariado.
Experiencia de al menos 1 año en herramientas de gestión de almacén y control de inventario.
Experiencia en tareas administrativas del área de Puesto de Trabajo del Ministerio de Justicia</t>
  </si>
  <si>
    <t xml:space="preserve">Experiencia de al menos 10 años en Gestión administrativa/secretariado.
Dominio del paquete Office.
Experiencia de al menos 5 años en tareas administrativas en relación con las certificaciones de obra: gestión administrativa y archivo de la documentación, resolución de incidencias.
Experiencia de al menos 2 años con BBDD Oracle.
Experiencia en el soporte al usuario en la aplicación de certificaciones de obra ACER.
</t>
  </si>
  <si>
    <t>Experiencia de al menos 10 años en Gestión administrativa/secretariado.
Dominio del paquete Office.
Experiencia de al menos 5 años en gestión de la documentación, archivo y mantenimiento de la información.
Experiencia de al menos 1 año en proyectos y servicios de carácter tecnológico en el Ministerio de Justicia.
Experiencia en actividades administrativas y de comunicación en el Ministerio de Justicia con diferentes Organismos en relación a proyectos TIC</t>
  </si>
  <si>
    <t>Experiencia de al menos 4 años en la monitorización de sistemas, resolución de incidencias, soporte y escalado de incidencias.
Experiencia técnica de al menos 2 años en la interfaz de la herramienta Service Manager.
Experiencia funcional y técnica de al menos 2 años en la administración y soporte de la herramienta Service Manager, incluyendo desarrollos evolutivos.
Experiencia de al menos 2 años en desarrollo JavaScript.
Experiencia en el apoyo a la administración y soporte de la herramienta Service Manager en el Ministerio de Justicia.</t>
  </si>
  <si>
    <t>Experiencia de al menos 5 años en soporte funcional a usuarios y resolución de incidencias presencial y remoto.
Experiencia de al menos 2 años SQL Server 2012 o superior y T-SQL para la resolución de incidencias.
Experiencia de al menos 2 años testeando aplicaciones y desarrollando scripts con Cypress.
Experiencia de al menos 2 años utilizando Microsoft Azure Devops, Excel y Access.
Experiencia de al menos 1 año en el soporte técnico al usuario relacionado con la aplicación de gestión de expedientes de contratación NUDO.</t>
  </si>
  <si>
    <t>Bachillerato, o similar según la ley de educación vigente.</t>
  </si>
  <si>
    <t>Experiencia como auxiliar administrativo de al menos 5 años.
Experiencia de al menos 4 años en el apoyo administrativo a la Administración General del Estado.
Valorable experiencia en el manejo de aplicaciones informáticas para la gestión de expedientes de explotación.
Dominio de paquete Office.</t>
  </si>
  <si>
    <t>Experiencia como auxiliar administrativo de al menos 2 años.
Experiencia de al menos 2 años en el apoyo administrativo a la Administración General del Estado.
Valorable experiencia en el manejo de aplicaciones informáticas para la gestión de expedientes de explotación.
Dominio de paquete Office.</t>
  </si>
  <si>
    <t>Experiencia como auxiliar administrativo de al menos 4 años.
Experiencia de al menos 4 años en el apoyo administrativo a la Administración General del Estado.
Valorable experiencia en el manejo de aplicaciones informáticas para la gestión de expedientes de explotación. 
Dominio de paquete Office.</t>
  </si>
  <si>
    <t>Al menos 4 años de experiencia en control de suministros de obras ferroviarias de infraestructura y vía.</t>
  </si>
  <si>
    <t>No requiere titulación</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</si>
  <si>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(Decreto / Siguda / SGS / ASIF / RIMEX / SIXGA / Licencias / GEXPE)
Valorable conocimientos en pagaduría (tasas, nóminas de pagos, intereses, control de deuda…).
Conocimiento de bases de datos, codificaciones documentales, sistemas de archivo, Autocad
Disponibilidad para viajar</t>
  </si>
  <si>
    <t>ESRE-016</t>
  </si>
  <si>
    <t>Soporte administrativo en oficina de obra</t>
  </si>
  <si>
    <t>1. Gestión administrativa de oficina de obra: materiales, accesos, recursos, etc.
2. Control documental de informes de obra.
3. Gestión y control de certificaciones de contratos.
4. Apoyo administrativo al personal técnico adscrito a la oficina de obra.</t>
  </si>
  <si>
    <t>Formación profesional en administración o conocimientos equivalentes equiparados por la empresa y/o experiencia consolidada en el ejercicio de la actividad profesional en la empresa y reconocida por ésta.</t>
  </si>
  <si>
    <t>10 años de experiencia en gestión administrativa de oficinas de obra.</t>
  </si>
  <si>
    <t>Al menos 3 años de experiencia en obras o mantenimiento de señalización ferroviaria.
Experiencia en obras ferroviarias en red Convencional, implantación ancho estandar.</t>
  </si>
  <si>
    <t>Al menos 3 años de experiencia en obras de señalización ferroviaria para implantación de ancho estándar.</t>
  </si>
  <si>
    <t>Asistente Administrativo</t>
  </si>
  <si>
    <t>D. PERSONAS</t>
  </si>
  <si>
    <t>SUBD. SERVICIOS, MOVILIDAD Y ESPACIOS</t>
  </si>
  <si>
    <t>Conocimiento de paquete office.</t>
  </si>
  <si>
    <t>EIXS-B-006</t>
  </si>
  <si>
    <t>Al menos 1 año de experiencia en la gestión y tramitación de documentación del sector ferroviario.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Sitranbus/ Sintragestion/ BBDD propias...)
Valorable conocimiento de SAP.</t>
  </si>
  <si>
    <t>EIXS-B-007</t>
  </si>
  <si>
    <t>EIXS-B-009</t>
  </si>
  <si>
    <t>EIXS-B-012</t>
  </si>
  <si>
    <t>EIXS-B-027</t>
  </si>
  <si>
    <t>EIXS-B-028</t>
  </si>
  <si>
    <t>EIXS-B-029</t>
  </si>
  <si>
    <t>Al menos 1 año de experiencia en expropiaciones y Administración pública.
Valorable conocimiento programas informáticos de las Administraciones Públicas (Decreto / Siguda / SGE / ASIF...)
Conocimiento de bases de datos, codificaciones documentales, sistemas de archivos.</t>
  </si>
  <si>
    <t>Programas MicroStation (MS). 
Valorable Project Wise (PW).</t>
  </si>
  <si>
    <t>EIXT-B-028</t>
  </si>
  <si>
    <t>1.Delineación de Cartografía y topografía. Delineación de Geología y materiales
2. Delineación de Climatología e hidrología. Delineación de Integración ambiental
3. Delineación de Soluciones al tráfico. Delineación de Señalización, balizamiento y defensas
4. Obras de drenaje (ODT) de la especialidad de carreteras. Generación de Planos del Proyecto de Construcción.</t>
  </si>
  <si>
    <t>EIXT-B-037</t>
  </si>
  <si>
    <t>Tecnico de apoyo en comunicación</t>
  </si>
  <si>
    <t>Tecnico de apoyo administrativo en contratación pública</t>
  </si>
  <si>
    <t>Tecnico de apoyo en control y gestión económica</t>
  </si>
  <si>
    <t>Tecnico de apoyo en la Gestión de Personas</t>
  </si>
  <si>
    <t>Tecnico de  apoyo en procedimientos de contratación</t>
  </si>
  <si>
    <t>Tecnico de apoyo en la gestión de personas</t>
  </si>
  <si>
    <t>Tecnico de apoyo a la gestión administrativa</t>
  </si>
  <si>
    <t>Tecnico de apoyo en la gestión de contratos</t>
  </si>
  <si>
    <t>ECSI-B-080</t>
  </si>
  <si>
    <t>1- Experiencia de al menos 2 años como técnico de digitalización: gestión de la documentación, archivo, digitalización de documentación, etc.
2- Dominio del paquete Office.
3- Experiencia de al menos 2 años en la utilización de software de gestión documental
4- Experiencia en proyectos de digitalización de expedientes para el MITMA en el sector transporte.</t>
  </si>
  <si>
    <t>ECSI-B-081</t>
  </si>
  <si>
    <t>1- Registro de entrada de documentación (papel y formato digital)
2- Inventariado de documentos de Nacionalidad y Estado Civil y preparación para el escaneo
3- Digitalización, metadatación y validación de datos (grabación de campos en gestor documental)
4- Preparación para envío a archivo físico</t>
  </si>
  <si>
    <t>Bachillerato o FP Administrativo o Conocimientos equivalentes equiparados por la empresa y/o experiencia consolidada en el ejercicio de la actividad profesional en la empresa y reconocida por ésta.</t>
  </si>
  <si>
    <t>1. Experiencia de al menos 1 año como grabador de datos alfanuméricos con manejo de grandes volúmenes de datos
2. Experiencia de al menos 1 año en preparación o manipulado y archivo de documentos en formato papel.
3. Experiencia con Excel avanzado.
4. Experiencia de al menos 1 año en proyectos de digitalización con empleo de escáneres de captura masiva o escáneres de producción
5. Experiencia de al menos 1 año en clasificación de documentos y grabación de campos.
6. Experiencia de al menos 1 año con OCR y lectura de códigos de barras.
7. Experiencia de al menos 6 meses en la utilización de la aplicación GENARES (Gestión de Nacionalidad por Residencia)</t>
  </si>
  <si>
    <t>Tecnico operador de datos</t>
  </si>
  <si>
    <t>D. PLANIFICACIÓN, EFICIENCIA Y ANÁLISIS</t>
  </si>
  <si>
    <t>Ciudad real</t>
  </si>
  <si>
    <t>Al menos 1 año de experiencia en obras de mantenimiento ferroviarias de AV.
Valorables habilitaciones en seguridad en la circulación (Piloto de seguridad habilitado y / o Encargado de Trabajos).
Valorable habilitación en inspección de soldaduras.
Valorables conocimientos de las aplicaciones PIDAME y SIOS.</t>
  </si>
  <si>
    <t>EEMW-B-031</t>
  </si>
  <si>
    <t>EEMW-B-042</t>
  </si>
  <si>
    <t>Al menos 1 año de experiencia en obras de mantenimiento ferroviarias.
Valorable habilitaciones en seguridad en la circulación (Piloto de seguridad habilitado y / o Encargado de Trabajos).
Valorable habilitación en inspección de soldaduras.
Valorable conocimientos de las aplicaciones PIDAME y SIOS.</t>
  </si>
  <si>
    <t>ESST-B-032</t>
  </si>
  <si>
    <t>Experiencia en gestión documental en el sector ferroviario para Sistemas de Telecomunicaciones
Experiencia en despliegues de Sistemas de Telecomunicaciones fijas en Líneas Ferroviarias</t>
  </si>
  <si>
    <t>OPS-B-001</t>
  </si>
  <si>
    <t>1.- Realizar trabajos y trámites administrativos con cierto nivel de autonomía para el correcto desarrollo de la actividad donde participa.
2.- Colaborar con el equipo en pro de un alto grado de calidad en los trabajos.
3.- Realizar las tareas encomendadas en el plazo requerido.
4.- Apoyar al personal técnico en la realización de sus funciones. Atender llamadas telefónicas, alimentar y gestionar bases de datos y gestionar buzones de correo electrónico.</t>
  </si>
  <si>
    <t>Asistente Adminsitrativo/a 2</t>
  </si>
  <si>
    <t>Fecha Hasta 
(DD/MM/AAAA)</t>
  </si>
  <si>
    <t>- La fecha a considerar para la valoración de los méritos será la fecha de finalización del plazo de presentación de solicitudes (22/11/2022).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23/11/2017 deberá indicar esta fecha en la columna "Fecha desde", dado que solo se valorarán los últimos 5 años. 
- En caso de que la persona mantenga vinculación laboral a fecha de finalización de plazo de solicitudes (22/11/2022), deberá indicar ésta como fecha en la columna "Fecha hasta", dado que solo se valorarán las fechas comprendidas en el rango de 5 años.</t>
  </si>
  <si>
    <t>ECEE-019</t>
  </si>
  <si>
    <t>Técnico de ruido de infraestructuras lineales</t>
  </si>
  <si>
    <t>9. Consultoría en evaluación ambiental y cambio climático</t>
  </si>
  <si>
    <t>SUBD. ECONOMÍA, PLANIFICACIÓN Y MEDIO AMBIENTE</t>
  </si>
  <si>
    <t>G. MEDIO AMBIENTE Y TERRITORIO</t>
  </si>
  <si>
    <t>Bloque 1 y Bloque 3**</t>
  </si>
  <si>
    <t>1. Redacción de estudios de ruido a incluir en proyectos de integración ambiental de infraestructuras lineales de transporte.
2. Redacción de estudios de ruido a incluir en Estudios de Impacto Ambiental o Documentos Ambientales de proyectos de infraestructuras de transporte.
3. Realización de proyectos de protecciones acústicas de infraestructuras lineales.  
4. Supervisión de Mapas Estratégicos de Ruido.</t>
  </si>
  <si>
    <t>Licenciado en Ciencias Ambientales o similar. 
Ingeniero del Medio Natural o similar.
Ingeniero Industrial o similar. 
Ingeniero de Telecomunicaciones o similar.
Ingeniero Químico o similar.
O conocimientos equivalentes equiparados por la empresa y/o experiencia consolidada en el ejercicio de la actividad profesional en la empresa y reconocida por ésta.</t>
  </si>
  <si>
    <t>Experiencia de al menos 2 años en la elaboración de estudios de ruido y conocimiento de medidas protectoras y correctoras asociadas a la generación de afecciones acústicas sobre el medio ambiente.
Manejo de software de simulación acústica Cadna-A.
Manejo de sistemas de información geográfica GIS.</t>
  </si>
  <si>
    <t>Al menos 4 años de experiencia en contratación pública, 1 de ellos mínimo en el ámbito de la compra de servicios y suministros TIC.
Al menos 4 años de experiencia en control documental.
Al menos 1 año de experiencia en Administración Judicial Electrónica.
Conocimientos básicos de la legislación relacionada con la compra pública.
Conocimientos de administración y configuración de las herramientas Jira y Confluence.</t>
  </si>
  <si>
    <t>Conocimiento de la normativa y procedimientos de contratación. 
Capacidad para el análisis de informes. 
Al menos 2 años de experiencia trabajando en contratación pública.</t>
  </si>
  <si>
    <t>Experiencia de al menos 5 años como Técnico de soporte CAU microinformática y Sistemas Nivel 1.
Experiencia de al menos 2 años con herramientas de ticketing de incidencias (preferible JIRA).
Experiencia de al menos 1 año en Organismos Públicos.
Experiencia en Administración AD e Instalación y Configuración de Office 365.
Experiencia en la resolución de incidencias a usuarios de nivel 1 (N1) en el Ministerio de Inclusión</t>
  </si>
  <si>
    <t>Experiencia de al menos 5 años como Técnico de soporte CAU microinformática y Sistemas nivel 1.
Experiencia de al menos 2 años con herramientas de ticketing de incidencias.
Experiencia de al menos 1 año en Organismos Públicos.
Experiencia de al menos 2 años en Administración AD e Instalación y Configuración de Office 365.
Experiencia en la resolución de incidencias a usuarios de nivel 1 (N1) en la Agencia Estatal de Seguridad Ferroviaria ( AESF).</t>
  </si>
  <si>
    <t>Experiencia de más de 10 años en la gestión administrativa de documentación, habiendo desarrollado al menos dos de ellos en el ámbito de compras de material rodante.</t>
  </si>
  <si>
    <t>Al menos 2 años de experiencia en tareas de control económico. 
Conocimientos de SAP financiero y SAP RRHH.</t>
  </si>
  <si>
    <t>Al menos 2 años de experiencia en trabajos administrativos de contratación pública. 
Conocimiento de la Ley de Contratos del Sector Público</t>
  </si>
  <si>
    <t>Al menos 2 años de experiencia en procesos de selección. 
Conocimientos de Microsoft Office, Bulk PDF, Delta, SAP</t>
  </si>
  <si>
    <t>Al menos 2 años de experiencia trabajando en el asesoramiento en procesos de selección.
Experiencia en la gestión de incidencias contractuales. 
Conocimientos avanzados de HR SAP y M. Office</t>
  </si>
  <si>
    <t>Experiencia de al menos de 4 años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</si>
  <si>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Experiencia de al menos de 4 años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</si>
  <si>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Experiencia de al menos de 6 meses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</si>
  <si>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10 años de experiencia profesional.
Familiarizado con herramientas informáticas (preferiblemente Dorlet) a nivel de gestión de las mismas, no únicamente como usuario final.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</si>
</sst>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1" x14ac:knownFonts="1">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36"/>
      <color theme="3"/>
      <name val="Tw Cen MT Condensed"/>
      <family val="2"/>
    </font>
    <font>
      <sz val="10"/>
      <name val="Calibri"/>
      <family val="2"/>
      <scheme val="minor"/>
    </font>
    <font>
      <b/>
      <sz val="11"/>
      <color theme="0"/>
      <name val="Calibri"/>
      <family val="2"/>
      <scheme val="minor"/>
    </font>
    <font>
      <b/>
      <sz val="10"/>
      <color theme="1"/>
      <name val="Poppins regular"/>
    </font>
    <font>
      <i/>
      <sz val="10"/>
      <color rgb="FF000000"/>
      <name val="Calibri"/>
      <family val="2"/>
      <scheme val="minor"/>
    </font>
    <font>
      <sz val="9"/>
      <color rgb="FF000000"/>
      <name val="Times New Roman"/>
      <family val="1"/>
    </font>
    <font>
      <sz val="9"/>
      <name val="Poppins regular"/>
    </font>
  </fonts>
  <fills count="16">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gradientFill>
        <stop position="0">
          <color theme="4"/>
        </stop>
        <stop position="1">
          <color theme="5"/>
        </stop>
      </gradientFill>
    </fill>
    <fill>
      <patternFill patternType="solid">
        <fgColor theme="7"/>
        <bgColor indexed="64"/>
      </patternFill>
    </fill>
    <fill>
      <patternFill patternType="solid">
        <fgColor rgb="FFFFFF00"/>
        <bgColor indexed="64"/>
      </patternFill>
    </fill>
    <fill>
      <patternFill patternType="solid">
        <fgColor theme="5" tint="0.79998168889431442"/>
        <bgColor indexed="64"/>
      </patternFill>
    </fill>
  </fills>
  <borders count="52">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08">
    <xf numFmtId="0" fontId="0" fillId="0" borderId="0" xfId="0" applyAlignment="1">
      <alignment horizontal="left" vertical="top"/>
    </xf>
    <xf numFmtId="0" fontId="4" fillId="0" borderId="0" xfId="0" applyFont="1" applyAlignment="1" applyProtection="1">
      <alignment horizontal="left" vertical="top"/>
      <protection locked="0"/>
    </xf>
    <xf numFmtId="0" fontId="4" fillId="0" borderId="0" xfId="0" applyFont="1" applyAlignment="1">
      <alignment horizontal="left" vertical="top"/>
    </xf>
    <xf numFmtId="0" fontId="6" fillId="7" borderId="7" xfId="0" applyFont="1" applyFill="1" applyBorder="1" applyAlignment="1">
      <alignment horizontal="center" vertical="center" wrapText="1"/>
    </xf>
    <xf numFmtId="0" fontId="12" fillId="2" borderId="0" xfId="0" applyFont="1" applyFill="1"/>
    <xf numFmtId="0" fontId="4" fillId="2" borderId="0" xfId="0" applyFont="1" applyFill="1" applyProtection="1">
      <protection hidden="1"/>
    </xf>
    <xf numFmtId="0" fontId="4" fillId="2" borderId="0" xfId="0" applyFont="1" applyFill="1"/>
    <xf numFmtId="0" fontId="4" fillId="0" borderId="0" xfId="0" applyFont="1" applyAlignment="1" applyProtection="1">
      <alignment horizontal="left" vertical="top"/>
      <protection hidden="1"/>
    </xf>
    <xf numFmtId="0" fontId="4" fillId="2" borderId="0" xfId="0" applyFont="1" applyFill="1" applyAlignment="1">
      <alignment horizontal="left" vertical="center"/>
    </xf>
    <xf numFmtId="0" fontId="15" fillId="2" borderId="0" xfId="0" applyFont="1" applyFill="1" applyAlignment="1">
      <alignment vertical="center" wrapText="1"/>
    </xf>
    <xf numFmtId="0" fontId="4" fillId="2" borderId="0" xfId="0" applyFont="1" applyFill="1" applyAlignment="1">
      <alignment wrapText="1"/>
    </xf>
    <xf numFmtId="0" fontId="14" fillId="2" borderId="0" xfId="0" applyFont="1" applyFill="1" applyAlignment="1">
      <alignment horizontal="left" wrapText="1"/>
    </xf>
    <xf numFmtId="0" fontId="19" fillId="0" borderId="0" xfId="2" applyFont="1" applyFill="1" applyBorder="1" applyAlignment="1" applyProtection="1">
      <alignment horizontal="left" vertical="top"/>
      <protection locked="0"/>
    </xf>
    <xf numFmtId="0" fontId="23" fillId="7" borderId="10" xfId="0" applyFont="1" applyFill="1" applyBorder="1" applyAlignment="1">
      <alignment horizontal="center" vertical="center" wrapText="1"/>
    </xf>
    <xf numFmtId="0" fontId="24" fillId="7" borderId="7" xfId="0" applyFont="1" applyFill="1" applyBorder="1" applyAlignment="1" applyProtection="1">
      <alignment horizontal="center" vertical="center"/>
      <protection hidden="1"/>
    </xf>
    <xf numFmtId="164" fontId="24" fillId="7" borderId="10" xfId="0" applyNumberFormat="1" applyFont="1" applyFill="1" applyBorder="1" applyAlignment="1" applyProtection="1">
      <alignment horizontal="center" vertical="center" wrapText="1"/>
      <protection hidden="1"/>
    </xf>
    <xf numFmtId="0" fontId="14" fillId="2" borderId="0" xfId="0" applyFont="1" applyFill="1" applyAlignment="1">
      <alignment horizontal="center" vertical="center" wrapText="1"/>
    </xf>
    <xf numFmtId="14" fontId="26" fillId="0" borderId="7" xfId="0" applyNumberFormat="1" applyFont="1" applyBorder="1" applyAlignment="1" applyProtection="1">
      <alignment horizontal="center" vertical="center" wrapText="1"/>
      <protection locked="0"/>
    </xf>
    <xf numFmtId="2" fontId="32" fillId="0" borderId="15" xfId="0" applyNumberFormat="1" applyFont="1" applyBorder="1" applyAlignment="1" applyProtection="1">
      <alignment horizontal="center" vertical="center" wrapText="1"/>
      <protection locked="0"/>
    </xf>
    <xf numFmtId="0" fontId="9" fillId="10" borderId="0" xfId="0" applyFont="1" applyFill="1" applyAlignment="1">
      <alignment wrapText="1"/>
    </xf>
    <xf numFmtId="0" fontId="4" fillId="0" borderId="18" xfId="0" applyFont="1" applyBorder="1" applyAlignment="1" applyProtection="1">
      <alignment horizontal="left" vertical="top"/>
      <protection locked="0"/>
    </xf>
    <xf numFmtId="0" fontId="4" fillId="0" borderId="19" xfId="0" applyFont="1" applyBorder="1" applyAlignment="1" applyProtection="1">
      <alignment horizontal="left" vertical="top"/>
      <protection locked="0"/>
    </xf>
    <xf numFmtId="0" fontId="4" fillId="0" borderId="20" xfId="0" applyFont="1" applyBorder="1" applyAlignment="1" applyProtection="1">
      <alignment horizontal="left" vertical="top"/>
      <protection locked="0"/>
    </xf>
    <xf numFmtId="0" fontId="4" fillId="0" borderId="21" xfId="0" applyFont="1" applyBorder="1" applyAlignment="1">
      <alignment horizontal="left" vertical="top"/>
    </xf>
    <xf numFmtId="0" fontId="4" fillId="0" borderId="22" xfId="0" applyFont="1" applyBorder="1" applyAlignment="1">
      <alignment horizontal="left" vertical="top"/>
    </xf>
    <xf numFmtId="0" fontId="11" fillId="6" borderId="36" xfId="0" applyFont="1" applyFill="1" applyBorder="1" applyAlignment="1">
      <alignment vertical="center" wrapText="1"/>
    </xf>
    <xf numFmtId="1" fontId="10" fillId="6" borderId="37" xfId="0" applyNumberFormat="1" applyFont="1" applyFill="1" applyBorder="1" applyAlignment="1">
      <alignment horizontal="center" vertical="center" shrinkToFit="1"/>
    </xf>
    <xf numFmtId="0" fontId="23" fillId="7" borderId="30" xfId="0" applyFont="1" applyFill="1" applyBorder="1" applyAlignment="1">
      <alignment horizontal="center" vertical="center" wrapText="1"/>
    </xf>
    <xf numFmtId="0" fontId="23" fillId="7" borderId="26" xfId="0" applyFont="1" applyFill="1" applyBorder="1" applyAlignment="1">
      <alignment horizontal="center" vertical="center" wrapText="1"/>
    </xf>
    <xf numFmtId="164" fontId="10" fillId="7" borderId="26" xfId="0" applyNumberFormat="1" applyFont="1" applyFill="1" applyBorder="1" applyAlignment="1" applyProtection="1">
      <alignment horizontal="center" vertical="center" wrapText="1"/>
      <protection hidden="1"/>
    </xf>
    <xf numFmtId="1" fontId="10" fillId="6" borderId="39" xfId="0" applyNumberFormat="1" applyFont="1" applyFill="1" applyBorder="1" applyAlignment="1">
      <alignment horizontal="center" vertical="center" shrinkToFit="1"/>
    </xf>
    <xf numFmtId="164" fontId="7" fillId="7" borderId="38" xfId="0" applyNumberFormat="1" applyFont="1" applyFill="1" applyBorder="1" applyAlignment="1" applyProtection="1">
      <alignment horizontal="center" vertical="center" wrapText="1"/>
      <protection hidden="1"/>
    </xf>
    <xf numFmtId="1" fontId="10" fillId="6" borderId="39" xfId="0" applyNumberFormat="1" applyFont="1" applyFill="1" applyBorder="1" applyAlignment="1" applyProtection="1">
      <alignment horizontal="center" vertical="center" shrinkToFit="1"/>
      <protection hidden="1"/>
    </xf>
    <xf numFmtId="0" fontId="4" fillId="2" borderId="21" xfId="0" applyFont="1" applyFill="1" applyBorder="1" applyAlignment="1">
      <alignment horizontal="left" vertical="center"/>
    </xf>
    <xf numFmtId="0" fontId="4" fillId="2" borderId="22" xfId="0" applyFont="1" applyFill="1" applyBorder="1" applyAlignment="1">
      <alignment horizontal="left" vertical="center"/>
    </xf>
    <xf numFmtId="0" fontId="4" fillId="2" borderId="21" xfId="0" applyFont="1" applyFill="1" applyBorder="1"/>
    <xf numFmtId="0" fontId="28" fillId="2" borderId="0" xfId="0" applyFont="1" applyFill="1" applyAlignment="1">
      <alignment horizontal="right" vertical="center" wrapText="1"/>
    </xf>
    <xf numFmtId="0" fontId="28" fillId="2" borderId="0" xfId="0" applyFont="1" applyFill="1" applyAlignment="1">
      <alignment horizontal="left" vertical="center" wrapText="1"/>
    </xf>
    <xf numFmtId="0" fontId="9" fillId="9" borderId="0" xfId="0" applyFont="1" applyFill="1" applyAlignment="1" applyProtection="1">
      <alignment wrapText="1"/>
      <protection locked="0"/>
    </xf>
    <xf numFmtId="0" fontId="15" fillId="2" borderId="22" xfId="0" applyFont="1" applyFill="1" applyBorder="1" applyAlignment="1">
      <alignment vertical="center" wrapText="1"/>
    </xf>
    <xf numFmtId="0" fontId="4" fillId="2" borderId="21" xfId="0" applyFont="1" applyFill="1" applyBorder="1" applyAlignment="1">
      <alignment wrapText="1"/>
    </xf>
    <xf numFmtId="0" fontId="16" fillId="2" borderId="0" xfId="0" applyFont="1" applyFill="1"/>
    <xf numFmtId="0" fontId="4" fillId="2" borderId="22" xfId="0" applyFont="1" applyFill="1" applyBorder="1"/>
    <xf numFmtId="0" fontId="29" fillId="2" borderId="0" xfId="0" applyFont="1" applyFill="1" applyAlignment="1">
      <alignment horizontal="right" vertical="center"/>
    </xf>
    <xf numFmtId="0" fontId="29" fillId="2" borderId="0" xfId="0" applyFont="1" applyFill="1" applyAlignment="1">
      <alignment vertical="center"/>
    </xf>
    <xf numFmtId="0" fontId="29" fillId="2" borderId="0" xfId="0" applyFont="1" applyFill="1" applyAlignment="1">
      <alignment horizontal="center" vertical="center"/>
    </xf>
    <xf numFmtId="0" fontId="17" fillId="0" borderId="0" xfId="0" applyFont="1"/>
    <xf numFmtId="0" fontId="16" fillId="2" borderId="0" xfId="0" applyFont="1" applyFill="1" applyAlignment="1">
      <alignment horizontal="left"/>
    </xf>
    <xf numFmtId="0" fontId="27" fillId="2" borderId="0" xfId="0" applyFont="1" applyFill="1" applyAlignment="1">
      <alignment vertical="center"/>
    </xf>
    <xf numFmtId="0" fontId="28" fillId="2" borderId="0" xfId="0" applyFont="1" applyFill="1" applyAlignment="1">
      <alignment vertical="center"/>
    </xf>
    <xf numFmtId="0" fontId="28" fillId="2" borderId="0" xfId="0" applyFont="1" applyFill="1" applyAlignment="1">
      <alignment vertical="top"/>
    </xf>
    <xf numFmtId="0" fontId="18" fillId="2" borderId="0" xfId="0" applyFont="1" applyFill="1"/>
    <xf numFmtId="0" fontId="4" fillId="2" borderId="40" xfId="0" applyFont="1" applyFill="1" applyBorder="1"/>
    <xf numFmtId="0" fontId="4" fillId="2" borderId="41" xfId="0" applyFont="1" applyFill="1" applyBorder="1"/>
    <xf numFmtId="0" fontId="28" fillId="2" borderId="41" xfId="0" applyFont="1" applyFill="1" applyBorder="1" applyAlignment="1">
      <alignment vertical="center"/>
    </xf>
    <xf numFmtId="0" fontId="29" fillId="2" borderId="41" xfId="0" applyFont="1" applyFill="1" applyBorder="1" applyAlignment="1">
      <alignment vertical="center"/>
    </xf>
    <xf numFmtId="0" fontId="16" fillId="2" borderId="41" xfId="0" applyFont="1" applyFill="1" applyBorder="1" applyAlignment="1">
      <alignment vertical="center"/>
    </xf>
    <xf numFmtId="0" fontId="4" fillId="2" borderId="42" xfId="0" applyFont="1" applyFill="1" applyBorder="1"/>
    <xf numFmtId="0" fontId="9" fillId="9" borderId="0" xfId="0" applyFont="1" applyFill="1" applyAlignment="1" applyProtection="1">
      <alignment horizontal="center" vertical="center" wrapText="1"/>
      <protection locked="0"/>
    </xf>
    <xf numFmtId="0" fontId="2" fillId="0" borderId="0" xfId="0" applyFont="1" applyAlignment="1">
      <alignment horizontal="left" vertical="top"/>
    </xf>
    <xf numFmtId="0" fontId="33" fillId="9" borderId="0" xfId="3" applyFont="1" applyFill="1" applyAlignment="1">
      <alignment horizontal="left" vertical="center" wrapText="1"/>
    </xf>
    <xf numFmtId="0" fontId="2" fillId="0" borderId="0" xfId="3" applyAlignment="1" applyProtection="1">
      <alignment horizontal="left" vertical="top" wrapText="1"/>
      <protection locked="0"/>
    </xf>
    <xf numFmtId="0" fontId="2" fillId="0" borderId="0" xfId="3" applyAlignment="1" applyProtection="1">
      <alignment horizontal="left" vertical="top"/>
      <protection locked="0"/>
    </xf>
    <xf numFmtId="0" fontId="34" fillId="12" borderId="0" xfId="3" applyFont="1" applyFill="1" applyAlignment="1">
      <alignment horizontal="center" vertical="center"/>
    </xf>
    <xf numFmtId="0" fontId="35" fillId="0" borderId="0" xfId="3" applyFont="1" applyAlignment="1">
      <alignment vertical="center" wrapText="1"/>
    </xf>
    <xf numFmtId="0" fontId="35" fillId="0" borderId="0" xfId="3" applyFont="1" applyAlignment="1">
      <alignment vertical="center"/>
    </xf>
    <xf numFmtId="0" fontId="2" fillId="0" borderId="0" xfId="3" applyAlignment="1" applyProtection="1">
      <alignment horizontal="center" vertical="top"/>
      <protection locked="0"/>
    </xf>
    <xf numFmtId="49" fontId="36" fillId="13" borderId="0" xfId="3" applyNumberFormat="1" applyFont="1" applyFill="1" applyAlignment="1" applyProtection="1">
      <alignment horizontal="left"/>
      <protection locked="0"/>
    </xf>
    <xf numFmtId="49" fontId="2" fillId="0" borderId="0" xfId="3" applyNumberFormat="1" applyAlignment="1" applyProtection="1">
      <alignment horizontal="left" vertical="top" wrapText="1"/>
      <protection locked="0"/>
    </xf>
    <xf numFmtId="0" fontId="2" fillId="0" borderId="0" xfId="3" applyAlignment="1">
      <alignment horizontal="left" vertical="top"/>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1" fontId="31" fillId="0" borderId="45" xfId="0" applyNumberFormat="1" applyFont="1" applyBorder="1" applyAlignment="1" applyProtection="1">
      <alignment horizontal="center" vertical="center" wrapText="1" shrinkToFit="1"/>
      <protection locked="0"/>
    </xf>
    <xf numFmtId="0" fontId="31" fillId="0" borderId="46" xfId="0" applyFont="1" applyBorder="1" applyAlignment="1" applyProtection="1">
      <alignment horizontal="center" vertical="center" wrapText="1"/>
      <protection locked="0"/>
    </xf>
    <xf numFmtId="0" fontId="31" fillId="0" borderId="46" xfId="0" applyFont="1" applyBorder="1" applyAlignment="1" applyProtection="1">
      <alignment horizontal="left" vertical="center" wrapText="1"/>
      <protection locked="0"/>
    </xf>
    <xf numFmtId="49" fontId="0" fillId="0" borderId="7" xfId="0" applyNumberFormat="1" applyBorder="1" applyAlignment="1" applyProtection="1">
      <alignment horizontal="left" vertical="top" wrapText="1"/>
      <protection locked="0"/>
    </xf>
    <xf numFmtId="0" fontId="31" fillId="0" borderId="47" xfId="0" applyFont="1" applyBorder="1" applyAlignment="1" applyProtection="1">
      <alignment horizontal="center" vertical="center" wrapText="1"/>
      <protection locked="0"/>
    </xf>
    <xf numFmtId="0" fontId="31" fillId="0" borderId="46" xfId="0" applyFont="1" applyBorder="1" applyAlignment="1" applyProtection="1">
      <alignment vertical="center" wrapText="1"/>
      <protection locked="0"/>
    </xf>
    <xf numFmtId="49" fontId="13" fillId="0" borderId="7" xfId="0" applyNumberFormat="1" applyFont="1" applyBorder="1" applyAlignment="1" applyProtection="1">
      <alignment horizontal="left" vertical="top" wrapText="1"/>
      <protection locked="0"/>
    </xf>
    <xf numFmtId="0" fontId="31" fillId="4" borderId="44" xfId="0" applyFont="1" applyFill="1" applyBorder="1" applyAlignment="1">
      <alignment horizontal="center" vertical="center" wrapText="1"/>
    </xf>
    <xf numFmtId="0" fontId="31" fillId="11" borderId="44" xfId="0" applyFont="1" applyFill="1" applyBorder="1" applyAlignment="1">
      <alignment horizontal="center" vertical="center" wrapText="1"/>
    </xf>
    <xf numFmtId="0" fontId="31" fillId="5" borderId="44" xfId="0" applyFont="1" applyFill="1" applyBorder="1" applyAlignment="1">
      <alignment horizontal="center" vertical="center" wrapText="1"/>
    </xf>
    <xf numFmtId="49" fontId="31" fillId="11" borderId="17" xfId="0" applyNumberFormat="1" applyFont="1" applyFill="1" applyBorder="1" applyAlignment="1" applyProtection="1">
      <alignment horizontal="center" vertical="center"/>
      <protection locked="0"/>
    </xf>
    <xf numFmtId="49" fontId="31" fillId="11" borderId="17" xfId="0" applyNumberFormat="1" applyFont="1" applyFill="1" applyBorder="1" applyAlignment="1" applyProtection="1">
      <alignment horizontal="center" vertical="center" wrapText="1"/>
      <protection locked="0"/>
    </xf>
    <xf numFmtId="14" fontId="40" fillId="0" borderId="25" xfId="0" applyNumberFormat="1" applyFont="1" applyBorder="1" applyAlignment="1" applyProtection="1">
      <alignment horizontal="center" vertical="top" wrapText="1"/>
      <protection locked="0" hidden="1"/>
    </xf>
    <xf numFmtId="14" fontId="40" fillId="0" borderId="12" xfId="0" applyNumberFormat="1" applyFont="1" applyBorder="1" applyAlignment="1" applyProtection="1">
      <alignment horizontal="center" vertical="top" wrapText="1"/>
      <protection locked="0" hidden="1"/>
    </xf>
    <xf numFmtId="164" fontId="7" fillId="7" borderId="26" xfId="0" applyNumberFormat="1" applyFont="1" applyFill="1" applyBorder="1" applyAlignment="1" applyProtection="1">
      <alignment horizontal="center" vertical="center" wrapText="1"/>
      <protection hidden="1"/>
    </xf>
    <xf numFmtId="0" fontId="2" fillId="0" borderId="0" xfId="3" applyAlignment="1">
      <alignment horizontal="left" vertical="center"/>
    </xf>
    <xf numFmtId="0" fontId="39" fillId="0" borderId="0" xfId="3" applyFont="1" applyAlignment="1">
      <alignment horizontal="left" vertical="center"/>
    </xf>
    <xf numFmtId="1" fontId="31" fillId="14" borderId="45" xfId="0" applyNumberFormat="1" applyFont="1" applyFill="1" applyBorder="1" applyAlignment="1" applyProtection="1">
      <alignment horizontal="center" vertical="center" wrapText="1" shrinkToFit="1"/>
      <protection locked="0"/>
    </xf>
    <xf numFmtId="0" fontId="31" fillId="0" borderId="45" xfId="0" applyFont="1" applyBorder="1" applyAlignment="1" applyProtection="1">
      <alignment horizontal="center" vertical="center" wrapText="1"/>
      <protection locked="0"/>
    </xf>
    <xf numFmtId="0" fontId="31" fillId="14" borderId="45" xfId="0" applyFont="1" applyFill="1" applyBorder="1" applyAlignment="1" applyProtection="1">
      <alignment horizontal="center" vertical="center" wrapText="1"/>
      <protection locked="0"/>
    </xf>
    <xf numFmtId="0" fontId="0" fillId="14" borderId="0" xfId="0" applyFill="1" applyAlignment="1" applyProtection="1">
      <alignment horizontal="left" vertical="top" wrapText="1"/>
      <protection locked="0"/>
    </xf>
    <xf numFmtId="0" fontId="0" fillId="14" borderId="0" xfId="0" quotePrefix="1" applyFill="1" applyAlignment="1" applyProtection="1">
      <alignment horizontal="left" vertical="top" wrapText="1"/>
      <protection locked="0"/>
    </xf>
    <xf numFmtId="0" fontId="0" fillId="0" borderId="7" xfId="0" applyBorder="1" applyAlignment="1">
      <alignment horizontal="left" vertical="top" wrapText="1"/>
    </xf>
    <xf numFmtId="0" fontId="0" fillId="0" borderId="7" xfId="0" applyBorder="1" applyAlignment="1">
      <alignment horizontal="left" vertical="top"/>
    </xf>
    <xf numFmtId="0" fontId="31" fillId="14" borderId="46" xfId="0" applyFont="1" applyFill="1" applyBorder="1" applyAlignment="1" applyProtection="1">
      <alignment horizontal="center" vertical="center" wrapText="1"/>
      <protection locked="0"/>
    </xf>
    <xf numFmtId="0" fontId="31" fillId="15" borderId="46" xfId="0" applyFont="1" applyFill="1" applyBorder="1" applyAlignment="1" applyProtection="1">
      <alignment horizontal="center" vertical="center" wrapText="1"/>
      <protection locked="0"/>
    </xf>
    <xf numFmtId="0" fontId="0" fillId="0" borderId="7" xfId="0" applyBorder="1" applyAlignment="1" applyProtection="1">
      <alignment horizontal="left" vertical="top" wrapText="1"/>
      <protection locked="0"/>
    </xf>
    <xf numFmtId="0" fontId="2" fillId="0" borderId="7" xfId="0" applyFont="1" applyBorder="1" applyAlignment="1" applyProtection="1">
      <alignment horizontal="left" vertical="top" wrapText="1"/>
      <protection locked="0"/>
    </xf>
    <xf numFmtId="0" fontId="5" fillId="6" borderId="1" xfId="0" applyFont="1" applyFill="1" applyBorder="1" applyAlignment="1">
      <alignment horizontal="center" vertical="center" wrapText="1"/>
    </xf>
    <xf numFmtId="0" fontId="5" fillId="6" borderId="24" xfId="0" applyFont="1" applyFill="1" applyBorder="1" applyAlignment="1">
      <alignment horizontal="center" vertical="center" wrapText="1"/>
    </xf>
    <xf numFmtId="0" fontId="21" fillId="6" borderId="23" xfId="0" applyFont="1" applyFill="1" applyBorder="1" applyAlignment="1">
      <alignment horizontal="center" vertical="center" wrapText="1"/>
    </xf>
    <xf numFmtId="0" fontId="21" fillId="6" borderId="2" xfId="0" applyFont="1" applyFill="1" applyBorder="1" applyAlignment="1">
      <alignment horizontal="center" vertical="center" wrapText="1"/>
    </xf>
    <xf numFmtId="49" fontId="40" fillId="2" borderId="10" xfId="0" applyNumberFormat="1" applyFont="1" applyFill="1" applyBorder="1" applyAlignment="1" applyProtection="1">
      <alignment horizontal="center"/>
      <protection locked="0" hidden="1"/>
    </xf>
    <xf numFmtId="49" fontId="40" fillId="2" borderId="12" xfId="0" applyNumberFormat="1" applyFont="1" applyFill="1" applyBorder="1" applyAlignment="1" applyProtection="1">
      <alignment horizontal="center"/>
      <protection locked="0" hidden="1"/>
    </xf>
    <xf numFmtId="49" fontId="40" fillId="2" borderId="10" xfId="0" applyNumberFormat="1" applyFont="1" applyFill="1" applyBorder="1" applyAlignment="1" applyProtection="1">
      <alignment horizontal="center" vertical="center" wrapText="1"/>
      <protection locked="0" hidden="1"/>
    </xf>
    <xf numFmtId="49" fontId="40" fillId="2" borderId="12" xfId="0" applyNumberFormat="1" applyFont="1" applyFill="1" applyBorder="1" applyAlignment="1" applyProtection="1">
      <alignment horizontal="center" vertical="center" wrapText="1"/>
      <protection locked="0" hidden="1"/>
    </xf>
    <xf numFmtId="49" fontId="40" fillId="2" borderId="7" xfId="0" applyNumberFormat="1" applyFont="1" applyFill="1" applyBorder="1" applyAlignment="1" applyProtection="1">
      <alignment horizontal="center" vertical="center" wrapText="1"/>
      <protection locked="0" hidden="1"/>
    </xf>
    <xf numFmtId="49" fontId="40" fillId="2" borderId="10" xfId="0" applyNumberFormat="1" applyFont="1" applyFill="1" applyBorder="1" applyAlignment="1" applyProtection="1">
      <alignment horizontal="center" vertical="top"/>
      <protection locked="0" hidden="1"/>
    </xf>
    <xf numFmtId="49" fontId="40" fillId="2" borderId="12" xfId="0" applyNumberFormat="1" applyFont="1" applyFill="1" applyBorder="1" applyAlignment="1" applyProtection="1">
      <alignment horizontal="center" vertical="top"/>
      <protection locked="0" hidden="1"/>
    </xf>
    <xf numFmtId="49" fontId="40" fillId="2" borderId="10" xfId="0" applyNumberFormat="1" applyFont="1" applyFill="1" applyBorder="1" applyAlignment="1" applyProtection="1">
      <alignment horizontal="center" vertical="top" wrapText="1"/>
      <protection locked="0" hidden="1"/>
    </xf>
    <xf numFmtId="49" fontId="40" fillId="2" borderId="12" xfId="0" applyNumberFormat="1" applyFont="1" applyFill="1" applyBorder="1" applyAlignment="1" applyProtection="1">
      <alignment horizontal="center" vertical="top" wrapText="1"/>
      <protection locked="0" hidden="1"/>
    </xf>
    <xf numFmtId="49" fontId="40" fillId="2" borderId="7" xfId="0" applyNumberFormat="1" applyFont="1" applyFill="1" applyBorder="1" applyAlignment="1" applyProtection="1">
      <alignment horizontal="center" vertical="top"/>
      <protection locked="0" hidden="1"/>
    </xf>
    <xf numFmtId="0" fontId="30" fillId="3" borderId="41" xfId="0" applyFont="1" applyFill="1" applyBorder="1" applyAlignment="1" applyProtection="1">
      <alignment horizontal="center" vertical="center"/>
      <protection locked="0"/>
    </xf>
    <xf numFmtId="0" fontId="7" fillId="7" borderId="25" xfId="0" applyFont="1" applyFill="1" applyBorder="1" applyAlignment="1">
      <alignment horizontal="right" vertical="center" wrapText="1"/>
    </xf>
    <xf numFmtId="0" fontId="7" fillId="7" borderId="7" xfId="0" applyFont="1" applyFill="1" applyBorder="1" applyAlignment="1">
      <alignment horizontal="right" vertical="center" wrapText="1"/>
    </xf>
    <xf numFmtId="0" fontId="28" fillId="2" borderId="0" xfId="0" applyFont="1" applyFill="1" applyAlignment="1">
      <alignment horizontal="left" vertical="center" wrapText="1"/>
    </xf>
    <xf numFmtId="0" fontId="29" fillId="2" borderId="0" xfId="0" applyFont="1" applyFill="1" applyAlignment="1">
      <alignment horizontal="justify" vertical="center" wrapText="1"/>
    </xf>
    <xf numFmtId="0" fontId="9" fillId="3" borderId="0" xfId="0" applyFont="1" applyFill="1" applyAlignment="1" applyProtection="1">
      <alignment horizontal="center" vertical="center" wrapText="1"/>
      <protection locked="0"/>
    </xf>
    <xf numFmtId="0" fontId="9" fillId="3" borderId="0" xfId="0" applyFont="1" applyFill="1" applyAlignment="1" applyProtection="1">
      <alignment horizontal="center" wrapText="1"/>
      <protection locked="0"/>
    </xf>
    <xf numFmtId="0" fontId="29" fillId="2" borderId="0" xfId="0" applyFont="1" applyFill="1" applyAlignment="1">
      <alignment horizontal="center" vertical="center"/>
    </xf>
    <xf numFmtId="0" fontId="7" fillId="7" borderId="34" xfId="0" applyFont="1" applyFill="1" applyBorder="1" applyAlignment="1">
      <alignment horizontal="right" vertical="center" wrapText="1"/>
    </xf>
    <xf numFmtId="0" fontId="7" fillId="7" borderId="9" xfId="0" applyFont="1" applyFill="1" applyBorder="1" applyAlignment="1">
      <alignment horizontal="right" vertical="center" wrapText="1"/>
    </xf>
    <xf numFmtId="0" fontId="7" fillId="7" borderId="14" xfId="0" applyFont="1" applyFill="1" applyBorder="1" applyAlignment="1">
      <alignment horizontal="right" vertical="center" wrapText="1"/>
    </xf>
    <xf numFmtId="0" fontId="23" fillId="7" borderId="10" xfId="0" applyFont="1" applyFill="1" applyBorder="1" applyAlignment="1">
      <alignment horizontal="center" vertical="center" wrapText="1"/>
    </xf>
    <xf numFmtId="0" fontId="23" fillId="7" borderId="12" xfId="0" applyFont="1" applyFill="1" applyBorder="1" applyAlignment="1">
      <alignment horizontal="center" vertical="center" wrapText="1"/>
    </xf>
    <xf numFmtId="0" fontId="23" fillId="7" borderId="11" xfId="0" applyFont="1" applyFill="1" applyBorder="1" applyAlignment="1">
      <alignment horizontal="center" vertical="center" wrapText="1"/>
    </xf>
    <xf numFmtId="0" fontId="10" fillId="6" borderId="23" xfId="0" applyFont="1" applyFill="1" applyBorder="1" applyAlignment="1">
      <alignment horizontal="left" vertical="center" wrapText="1"/>
    </xf>
    <xf numFmtId="0" fontId="10" fillId="6" borderId="2" xfId="0" applyFont="1" applyFill="1" applyBorder="1" applyAlignment="1">
      <alignment horizontal="left" vertical="center" wrapText="1"/>
    </xf>
    <xf numFmtId="0" fontId="10" fillId="6" borderId="3" xfId="0" applyFont="1" applyFill="1" applyBorder="1" applyAlignment="1">
      <alignment horizontal="left" vertical="center" wrapText="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0" fillId="6" borderId="23" xfId="0" applyFont="1" applyFill="1" applyBorder="1" applyAlignment="1" applyProtection="1">
      <alignment horizontal="left" vertical="center" wrapText="1"/>
      <protection hidden="1"/>
    </xf>
    <xf numFmtId="0" fontId="10" fillId="6" borderId="2" xfId="0" applyFont="1" applyFill="1" applyBorder="1" applyAlignment="1" applyProtection="1">
      <alignment horizontal="left" vertical="center" wrapText="1"/>
      <protection hidden="1"/>
    </xf>
    <xf numFmtId="0" fontId="10" fillId="6" borderId="3" xfId="0" applyFont="1" applyFill="1" applyBorder="1" applyAlignment="1" applyProtection="1">
      <alignment horizontal="left" vertical="center" wrapText="1"/>
      <protection hidden="1"/>
    </xf>
    <xf numFmtId="49" fontId="40" fillId="2" borderId="7" xfId="0" applyNumberFormat="1" applyFont="1" applyFill="1" applyBorder="1" applyAlignment="1" applyProtection="1">
      <alignment horizontal="center" vertical="top" wrapText="1"/>
      <protection locked="0" hidden="1"/>
    </xf>
    <xf numFmtId="1" fontId="26" fillId="0" borderId="25" xfId="0" applyNumberFormat="1" applyFont="1" applyBorder="1" applyAlignment="1" applyProtection="1">
      <alignment horizontal="center" vertical="center" shrinkToFit="1"/>
      <protection locked="0"/>
    </xf>
    <xf numFmtId="1" fontId="26" fillId="0" borderId="7" xfId="0" applyNumberFormat="1" applyFont="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6" fillId="0" borderId="27" xfId="0" applyNumberFormat="1" applyFont="1" applyBorder="1" applyAlignment="1" applyProtection="1">
      <alignment horizontal="center" vertical="center" wrapText="1"/>
      <protection locked="0"/>
    </xf>
    <xf numFmtId="0" fontId="6" fillId="7" borderId="7" xfId="0" applyFont="1" applyFill="1" applyBorder="1" applyAlignment="1">
      <alignment horizontal="center" vertical="center" wrapText="1"/>
    </xf>
    <xf numFmtId="0" fontId="6" fillId="7" borderId="26" xfId="0" applyFont="1" applyFill="1" applyBorder="1" applyAlignment="1">
      <alignment horizontal="center" vertical="center" wrapText="1"/>
    </xf>
    <xf numFmtId="0" fontId="9" fillId="7" borderId="7" xfId="0" applyFont="1" applyFill="1" applyBorder="1" applyAlignment="1" applyProtection="1">
      <alignment horizontal="center" vertical="center" wrapText="1"/>
      <protection hidden="1"/>
    </xf>
    <xf numFmtId="0" fontId="9" fillId="7" borderId="26" xfId="0" applyFont="1" applyFill="1" applyBorder="1" applyAlignment="1" applyProtection="1">
      <alignment horizontal="center" vertical="center" wrapText="1"/>
      <protection hidden="1"/>
    </xf>
    <xf numFmtId="1" fontId="22" fillId="7" borderId="21" xfId="0" applyNumberFormat="1" applyFont="1" applyFill="1" applyBorder="1" applyAlignment="1">
      <alignment horizontal="left" vertical="center" shrinkToFit="1"/>
    </xf>
    <xf numFmtId="1" fontId="22" fillId="7" borderId="0" xfId="0" applyNumberFormat="1" applyFont="1" applyFill="1" applyAlignment="1">
      <alignment horizontal="left" vertical="center" shrinkToFit="1"/>
    </xf>
    <xf numFmtId="1" fontId="22" fillId="7" borderId="22" xfId="0" applyNumberFormat="1" applyFont="1" applyFill="1" applyBorder="1" applyAlignment="1">
      <alignment horizontal="left" vertical="center" shrinkToFit="1"/>
    </xf>
    <xf numFmtId="0" fontId="20" fillId="6" borderId="23" xfId="0" applyFont="1" applyFill="1" applyBorder="1" applyAlignment="1">
      <alignment horizontal="left" vertical="center" wrapText="1" indent="1"/>
    </xf>
    <xf numFmtId="0" fontId="20" fillId="6" borderId="2" xfId="0" applyFont="1" applyFill="1" applyBorder="1" applyAlignment="1">
      <alignment horizontal="left" vertical="center" wrapText="1" indent="1"/>
    </xf>
    <xf numFmtId="0" fontId="6" fillId="7" borderId="28" xfId="0" applyFont="1" applyFill="1" applyBorder="1" applyAlignment="1">
      <alignment horizontal="center" vertical="top" wrapText="1"/>
    </xf>
    <xf numFmtId="0" fontId="6" fillId="7" borderId="4" xfId="0" applyFont="1" applyFill="1" applyBorder="1" applyAlignment="1">
      <alignment horizontal="center" vertical="top" wrapText="1"/>
    </xf>
    <xf numFmtId="0" fontId="6" fillId="7" borderId="29" xfId="0" applyFont="1" applyFill="1" applyBorder="1" applyAlignment="1">
      <alignment horizontal="center" vertical="top" wrapText="1"/>
    </xf>
    <xf numFmtId="0" fontId="6" fillId="7" borderId="25" xfId="0" applyFont="1" applyFill="1" applyBorder="1" applyAlignment="1">
      <alignment horizontal="center" vertical="top" wrapText="1"/>
    </xf>
    <xf numFmtId="0" fontId="6" fillId="7" borderId="7" xfId="0" applyFont="1" applyFill="1" applyBorder="1" applyAlignment="1">
      <alignment horizontal="center" vertical="top" wrapText="1"/>
    </xf>
    <xf numFmtId="0" fontId="26" fillId="0" borderId="30" xfId="0" applyFont="1" applyBorder="1" applyAlignment="1" applyProtection="1">
      <alignment horizontal="center" vertical="center" wrapText="1"/>
      <protection locked="0"/>
    </xf>
    <xf numFmtId="0" fontId="26" fillId="0" borderId="12" xfId="0" applyFont="1" applyBorder="1" applyAlignment="1" applyProtection="1">
      <alignment horizontal="center" vertical="center" wrapText="1"/>
      <protection locked="0"/>
    </xf>
    <xf numFmtId="0" fontId="6" fillId="7" borderId="26" xfId="0" applyFont="1" applyFill="1" applyBorder="1" applyAlignment="1">
      <alignment horizontal="center" vertical="top" wrapText="1"/>
    </xf>
    <xf numFmtId="1" fontId="26" fillId="0" borderId="10" xfId="0" applyNumberFormat="1" applyFont="1" applyBorder="1" applyAlignment="1" applyProtection="1">
      <alignment horizontal="center" vertical="center" shrinkToFit="1"/>
      <protection locked="0"/>
    </xf>
    <xf numFmtId="1" fontId="26" fillId="0" borderId="11" xfId="0" applyNumberFormat="1" applyFont="1" applyBorder="1" applyAlignment="1" applyProtection="1">
      <alignment horizontal="center" vertical="center" shrinkToFit="1"/>
      <protection locked="0"/>
    </xf>
    <xf numFmtId="1" fontId="26" fillId="0" borderId="31" xfId="0" applyNumberFormat="1" applyFont="1" applyBorder="1" applyAlignment="1" applyProtection="1">
      <alignment horizontal="center" vertical="center" shrinkToFit="1"/>
      <protection locked="0"/>
    </xf>
    <xf numFmtId="0" fontId="11" fillId="6" borderId="35" xfId="0" applyFont="1" applyFill="1" applyBorder="1" applyAlignment="1">
      <alignment horizontal="center" vertical="top" wrapText="1"/>
    </xf>
    <xf numFmtId="0" fontId="11" fillId="6" borderId="5" xfId="0" applyFont="1" applyFill="1" applyBorder="1" applyAlignment="1">
      <alignment horizontal="center" vertical="top" wrapText="1"/>
    </xf>
    <xf numFmtId="0" fontId="10" fillId="6" borderId="21" xfId="0" applyFont="1" applyFill="1" applyBorder="1" applyAlignment="1">
      <alignment horizontal="left" vertical="center" wrapText="1"/>
    </xf>
    <xf numFmtId="0" fontId="10" fillId="6" borderId="0" xfId="0" applyFont="1" applyFill="1" applyAlignment="1">
      <alignment horizontal="left" vertical="center" wrapText="1"/>
    </xf>
    <xf numFmtId="0" fontId="10" fillId="6" borderId="5" xfId="0" applyFont="1" applyFill="1" applyBorder="1" applyAlignment="1">
      <alignment horizontal="left" vertical="center" wrapText="1"/>
    </xf>
    <xf numFmtId="0" fontId="10" fillId="6" borderId="6" xfId="0" applyFont="1" applyFill="1" applyBorder="1" applyAlignment="1">
      <alignment horizontal="left" vertical="center" wrapText="1"/>
    </xf>
    <xf numFmtId="0" fontId="6" fillId="7" borderId="10" xfId="0" applyFont="1" applyFill="1" applyBorder="1" applyAlignment="1">
      <alignment horizontal="center" vertical="center" wrapText="1"/>
    </xf>
    <xf numFmtId="0" fontId="6" fillId="7" borderId="11" xfId="0" applyFont="1" applyFill="1" applyBorder="1" applyAlignment="1">
      <alignment horizontal="center" vertical="center" wrapText="1"/>
    </xf>
    <xf numFmtId="0" fontId="6" fillId="7" borderId="12" xfId="0" applyFont="1" applyFill="1" applyBorder="1" applyAlignment="1">
      <alignment horizontal="center" vertical="center" wrapText="1"/>
    </xf>
    <xf numFmtId="1" fontId="26" fillId="0" borderId="8" xfId="0" applyNumberFormat="1" applyFont="1" applyBorder="1" applyAlignment="1" applyProtection="1">
      <alignment horizontal="center" vertical="center" shrinkToFit="1"/>
      <protection locked="0"/>
    </xf>
    <xf numFmtId="1" fontId="26" fillId="0" borderId="9" xfId="0" applyNumberFormat="1" applyFont="1" applyBorder="1" applyAlignment="1" applyProtection="1">
      <alignment horizontal="center" vertical="center" shrinkToFit="1"/>
      <protection locked="0"/>
    </xf>
    <xf numFmtId="1" fontId="26" fillId="0" borderId="14" xfId="0" applyNumberFormat="1" applyFont="1" applyBorder="1" applyAlignment="1" applyProtection="1">
      <alignment horizontal="center" vertical="center" shrinkToFit="1"/>
      <protection locked="0"/>
    </xf>
    <xf numFmtId="0" fontId="6" fillId="7" borderId="10" xfId="0" applyFont="1" applyFill="1" applyBorder="1" applyAlignment="1">
      <alignment horizontal="center" vertical="top" wrapText="1"/>
    </xf>
    <xf numFmtId="0" fontId="6" fillId="7" borderId="11" xfId="0" applyFont="1" applyFill="1" applyBorder="1" applyAlignment="1">
      <alignment horizontal="center" vertical="top" wrapText="1"/>
    </xf>
    <xf numFmtId="0" fontId="6" fillId="7" borderId="12" xfId="0" applyFont="1" applyFill="1" applyBorder="1" applyAlignment="1">
      <alignment horizontal="center" vertical="top" wrapText="1"/>
    </xf>
    <xf numFmtId="1" fontId="26" fillId="0" borderId="12" xfId="0" applyNumberFormat="1" applyFont="1" applyBorder="1" applyAlignment="1" applyProtection="1">
      <alignment horizontal="center" vertical="center" shrinkToFit="1"/>
      <protection locked="0"/>
    </xf>
    <xf numFmtId="0" fontId="6" fillId="7" borderId="25" xfId="0" applyFont="1" applyFill="1" applyBorder="1" applyAlignment="1">
      <alignment horizontal="center" vertical="center" wrapText="1"/>
    </xf>
    <xf numFmtId="0" fontId="6" fillId="7" borderId="32" xfId="0" applyFont="1" applyFill="1" applyBorder="1" applyAlignment="1">
      <alignment horizontal="center" vertical="top" wrapText="1"/>
    </xf>
    <xf numFmtId="0" fontId="6" fillId="7" borderId="13" xfId="0" applyFont="1" applyFill="1" applyBorder="1" applyAlignment="1">
      <alignment horizontal="center" vertical="top" wrapText="1"/>
    </xf>
    <xf numFmtId="0" fontId="6" fillId="7" borderId="33" xfId="0" applyFont="1" applyFill="1" applyBorder="1" applyAlignment="1">
      <alignment horizontal="center" vertical="top" wrapText="1"/>
    </xf>
    <xf numFmtId="2" fontId="8" fillId="8" borderId="9" xfId="0" applyNumberFormat="1" applyFont="1" applyFill="1" applyBorder="1" applyAlignment="1">
      <alignment horizontal="justify" vertical="center" wrapText="1"/>
    </xf>
    <xf numFmtId="2" fontId="8" fillId="8" borderId="27" xfId="0" applyNumberFormat="1" applyFont="1" applyFill="1" applyBorder="1" applyAlignment="1">
      <alignment horizontal="justify" vertical="center" wrapText="1"/>
    </xf>
    <xf numFmtId="0" fontId="37" fillId="7" borderId="34" xfId="0" applyFont="1" applyFill="1" applyBorder="1" applyAlignment="1" applyProtection="1">
      <alignment horizontal="left" vertical="center" wrapText="1"/>
      <protection hidden="1"/>
    </xf>
    <xf numFmtId="0" fontId="37" fillId="7" borderId="9" xfId="0" applyFont="1" applyFill="1" applyBorder="1" applyAlignment="1" applyProtection="1">
      <alignment horizontal="left" vertical="center" wrapText="1"/>
      <protection hidden="1"/>
    </xf>
    <xf numFmtId="0" fontId="37" fillId="7" borderId="16" xfId="0" applyFont="1" applyFill="1" applyBorder="1" applyAlignment="1" applyProtection="1">
      <alignment horizontal="left" vertical="center" wrapText="1"/>
      <protection hidden="1"/>
    </xf>
    <xf numFmtId="0" fontId="5" fillId="6" borderId="1" xfId="0" applyFont="1" applyFill="1" applyBorder="1" applyAlignment="1">
      <alignment horizontal="left" vertical="center" wrapText="1" indent="1"/>
    </xf>
    <xf numFmtId="0" fontId="5" fillId="6" borderId="24" xfId="0" applyFont="1" applyFill="1" applyBorder="1" applyAlignment="1">
      <alignment horizontal="left" vertical="center" wrapText="1" indent="1"/>
    </xf>
    <xf numFmtId="49" fontId="25" fillId="0" borderId="28" xfId="0" applyNumberFormat="1" applyFont="1" applyBorder="1" applyAlignment="1">
      <alignment horizontal="left" vertical="center" wrapText="1"/>
    </xf>
    <xf numFmtId="49" fontId="25" fillId="0" borderId="4" xfId="0" applyNumberFormat="1" applyFont="1" applyBorder="1" applyAlignment="1">
      <alignment horizontal="left" vertical="center" wrapText="1"/>
    </xf>
    <xf numFmtId="49" fontId="25" fillId="0" borderId="29" xfId="0" applyNumberFormat="1" applyFont="1" applyBorder="1" applyAlignment="1">
      <alignment horizontal="left" vertical="center" wrapText="1"/>
    </xf>
    <xf numFmtId="0" fontId="6" fillId="7" borderId="48" xfId="0" applyFont="1" applyFill="1" applyBorder="1" applyAlignment="1">
      <alignment horizontal="center" vertical="center" wrapText="1"/>
    </xf>
    <xf numFmtId="0" fontId="6" fillId="7" borderId="49" xfId="0" applyFont="1" applyFill="1" applyBorder="1" applyAlignment="1">
      <alignment horizontal="center" vertical="center" wrapText="1"/>
    </xf>
    <xf numFmtId="0" fontId="9" fillId="7" borderId="10" xfId="0" applyFont="1" applyFill="1" applyBorder="1" applyAlignment="1" applyProtection="1">
      <alignment horizontal="center" vertical="center" wrapText="1"/>
      <protection hidden="1"/>
    </xf>
    <xf numFmtId="0" fontId="9" fillId="7" borderId="12" xfId="0" applyFont="1" applyFill="1" applyBorder="1" applyAlignment="1" applyProtection="1">
      <alignment horizontal="center" vertical="center" wrapText="1"/>
      <protection hidden="1"/>
    </xf>
    <xf numFmtId="0" fontId="40" fillId="2" borderId="10" xfId="0" applyFont="1" applyFill="1" applyBorder="1" applyAlignment="1" applyProtection="1">
      <alignment horizontal="center"/>
      <protection locked="0" hidden="1"/>
    </xf>
    <xf numFmtId="0" fontId="40" fillId="2" borderId="12" xfId="0" applyFont="1" applyFill="1" applyBorder="1" applyAlignment="1" applyProtection="1">
      <alignment horizontal="center"/>
      <protection locked="0" hidden="1"/>
    </xf>
    <xf numFmtId="0" fontId="6" fillId="0" borderId="7" xfId="0" applyFont="1" applyBorder="1" applyAlignment="1">
      <alignment horizontal="center" vertical="center" wrapText="1"/>
    </xf>
    <xf numFmtId="0" fontId="6" fillId="7" borderId="51" xfId="0" applyFont="1" applyFill="1" applyBorder="1" applyAlignment="1">
      <alignment horizontal="center" vertical="center" wrapText="1"/>
    </xf>
    <xf numFmtId="1" fontId="9" fillId="7" borderId="30" xfId="0" applyNumberFormat="1" applyFont="1" applyFill="1" applyBorder="1" applyAlignment="1">
      <alignment horizontal="center" vertical="center" shrinkToFit="1"/>
    </xf>
    <xf numFmtId="1" fontId="9" fillId="7" borderId="12" xfId="0" applyNumberFormat="1" applyFont="1" applyFill="1" applyBorder="1" applyAlignment="1">
      <alignment horizontal="center" vertical="center" shrinkToFit="1"/>
    </xf>
    <xf numFmtId="0" fontId="6" fillId="7" borderId="50" xfId="0" applyFont="1" applyFill="1" applyBorder="1" applyAlignment="1">
      <alignment horizontal="center" vertical="center" wrapText="1"/>
    </xf>
    <xf numFmtId="0" fontId="33" fillId="9" borderId="0" xfId="3" applyFont="1" applyFill="1" applyAlignment="1">
      <alignment horizontal="left" vertical="center" wrapText="1"/>
    </xf>
    <xf numFmtId="0" fontId="34" fillId="12" borderId="0" xfId="3" applyFont="1" applyFill="1" applyAlignment="1">
      <alignment horizontal="center" vertical="center"/>
    </xf>
    <xf numFmtId="0" fontId="38" fillId="0" borderId="0" xfId="3" applyFont="1" applyAlignment="1" applyProtection="1">
      <alignment horizontal="left" vertical="center" wrapText="1" indent="1"/>
      <protection locked="0"/>
    </xf>
    <xf numFmtId="0" fontId="36" fillId="13" borderId="43" xfId="3"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2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zoomScale="90" zoomScaleNormal="90" zoomScaleSheetLayoutView="100" workbookViewId="0">
      <selection activeCell="A10" sqref="A10:B10"/>
    </sheetView>
  </sheetViews>
  <sheetFormatPr baseColWidth="10" defaultColWidth="9.33203125" defaultRowHeight="19.8" x14ac:dyDescent="0.25"/>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x14ac:dyDescent="0.25">
      <c r="A1" s="20"/>
      <c r="B1" s="21"/>
      <c r="C1" s="21"/>
      <c r="D1" s="21"/>
      <c r="E1" s="21"/>
      <c r="F1" s="21"/>
      <c r="G1" s="21"/>
      <c r="H1" s="21"/>
      <c r="I1" s="21"/>
      <c r="J1" s="21"/>
      <c r="K1" s="21"/>
      <c r="L1" s="22"/>
    </row>
    <row r="2" spans="1:17" s="2" customFormat="1" ht="7.5" customHeight="1" x14ac:dyDescent="0.25">
      <c r="A2" s="23"/>
      <c r="L2" s="24"/>
    </row>
    <row r="3" spans="1:17" s="2" customFormat="1" ht="35.4" customHeight="1" x14ac:dyDescent="0.25">
      <c r="A3" s="150" t="s">
        <v>109</v>
      </c>
      <c r="B3" s="151"/>
      <c r="C3" s="151"/>
      <c r="D3" s="151"/>
      <c r="E3" s="151"/>
      <c r="F3" s="151"/>
      <c r="G3" s="151"/>
      <c r="H3" s="151"/>
      <c r="I3" s="151"/>
      <c r="J3" s="151"/>
      <c r="K3" s="188"/>
      <c r="L3" s="189"/>
    </row>
    <row r="4" spans="1:17" s="2" customFormat="1" ht="7.5" customHeight="1" x14ac:dyDescent="0.25">
      <c r="A4" s="23"/>
      <c r="L4" s="24"/>
    </row>
    <row r="5" spans="1:17" s="2" customFormat="1" ht="15.6" customHeight="1" x14ac:dyDescent="0.25">
      <c r="A5" s="103" t="s">
        <v>80</v>
      </c>
      <c r="B5" s="104"/>
      <c r="C5" s="104"/>
      <c r="D5" s="104"/>
      <c r="E5" s="104"/>
      <c r="F5" s="104"/>
      <c r="G5" s="104"/>
      <c r="H5" s="104"/>
      <c r="I5" s="104"/>
      <c r="J5" s="104"/>
      <c r="K5" s="101"/>
      <c r="L5" s="102"/>
    </row>
    <row r="6" spans="1:17" s="2" customFormat="1" ht="43.5" customHeight="1" x14ac:dyDescent="0.25">
      <c r="A6" s="179" t="s">
        <v>81</v>
      </c>
      <c r="B6" s="143"/>
      <c r="C6" s="143"/>
      <c r="D6" s="143" t="s">
        <v>106</v>
      </c>
      <c r="E6" s="143"/>
      <c r="F6" s="3" t="s">
        <v>85</v>
      </c>
      <c r="G6" s="169" t="s">
        <v>82</v>
      </c>
      <c r="H6" s="170"/>
      <c r="I6" s="171"/>
      <c r="J6" s="3" t="s">
        <v>83</v>
      </c>
      <c r="K6" s="143" t="s">
        <v>84</v>
      </c>
      <c r="L6" s="144"/>
    </row>
    <row r="7" spans="1:17" ht="40.049999999999997" customHeight="1" x14ac:dyDescent="0.25">
      <c r="A7" s="139"/>
      <c r="B7" s="140"/>
      <c r="C7" s="140"/>
      <c r="D7" s="140"/>
      <c r="E7" s="140"/>
      <c r="F7" s="17"/>
      <c r="G7" s="172"/>
      <c r="H7" s="173"/>
      <c r="I7" s="174"/>
      <c r="J7" s="17"/>
      <c r="K7" s="141"/>
      <c r="L7" s="142"/>
    </row>
    <row r="8" spans="1:17" s="2" customFormat="1" ht="15.75" customHeight="1" x14ac:dyDescent="0.25">
      <c r="A8" s="103" t="s">
        <v>0</v>
      </c>
      <c r="B8" s="104"/>
      <c r="C8" s="104"/>
      <c r="D8" s="104"/>
      <c r="E8" s="104"/>
      <c r="F8" s="104"/>
      <c r="G8" s="104"/>
      <c r="H8" s="104"/>
      <c r="I8" s="104"/>
      <c r="J8" s="104"/>
      <c r="K8" s="101"/>
      <c r="L8" s="102"/>
    </row>
    <row r="9" spans="1:17" s="2" customFormat="1" ht="43.5" customHeight="1" x14ac:dyDescent="0.25">
      <c r="A9" s="200" t="s">
        <v>76</v>
      </c>
      <c r="B9" s="194"/>
      <c r="C9" s="193" t="s">
        <v>134</v>
      </c>
      <c r="D9" s="203"/>
      <c r="E9" s="203"/>
      <c r="F9" s="194"/>
      <c r="G9" s="193" t="s">
        <v>2</v>
      </c>
      <c r="H9" s="194"/>
      <c r="I9" s="193" t="s">
        <v>135</v>
      </c>
      <c r="J9" s="194"/>
      <c r="K9" s="143" t="s">
        <v>74</v>
      </c>
      <c r="L9" s="144"/>
      <c r="O9" s="199" t="s">
        <v>25</v>
      </c>
      <c r="P9" s="199"/>
      <c r="Q9" s="199"/>
    </row>
    <row r="10" spans="1:17" s="2" customFormat="1" ht="69" customHeight="1" x14ac:dyDescent="0.25">
      <c r="A10" s="201" t="s">
        <v>427</v>
      </c>
      <c r="B10" s="202"/>
      <c r="C10" s="145" t="str">
        <f>VLOOKUP(A10,Listado!1:1048576,6,0)</f>
        <v>G. INTEGRACIÓN Y MANTENIMIENTO TI</v>
      </c>
      <c r="D10" s="145"/>
      <c r="E10" s="145"/>
      <c r="F10" s="145"/>
      <c r="G10" s="145" t="str">
        <f>VLOOKUP(A10,Listado!1:1048576,7,0)</f>
        <v>Asistente 2</v>
      </c>
      <c r="H10" s="145"/>
      <c r="I10" s="195" t="str">
        <f>VLOOKUP(A10,Listado!1:1048576,2,0)</f>
        <v xml:space="preserve">Digitalización expedientes </v>
      </c>
      <c r="J10" s="196"/>
      <c r="K10" s="145" t="str">
        <f>VLOOKUP(A10,Listado!1:1048576,11,0)</f>
        <v>Madrid</v>
      </c>
      <c r="L10" s="146"/>
    </row>
    <row r="11" spans="1:17" s="2" customFormat="1" ht="15.75" customHeight="1" x14ac:dyDescent="0.25">
      <c r="A11" s="147" t="s">
        <v>129</v>
      </c>
      <c r="B11" s="148"/>
      <c r="C11" s="148"/>
      <c r="D11" s="148"/>
      <c r="E11" s="148"/>
      <c r="F11" s="148"/>
      <c r="G11" s="148"/>
      <c r="H11" s="148"/>
      <c r="I11" s="148"/>
      <c r="J11" s="148"/>
      <c r="K11" s="148"/>
      <c r="L11" s="149"/>
    </row>
    <row r="12" spans="1:17" s="2" customFormat="1" ht="19.2" customHeight="1" x14ac:dyDescent="0.25">
      <c r="A12" s="103" t="s">
        <v>1</v>
      </c>
      <c r="B12" s="104"/>
      <c r="C12" s="104"/>
      <c r="D12" s="104"/>
      <c r="E12" s="104"/>
      <c r="F12" s="104"/>
      <c r="G12" s="104"/>
      <c r="H12" s="104"/>
      <c r="I12" s="104"/>
      <c r="J12" s="104"/>
      <c r="K12" s="101"/>
      <c r="L12" s="102"/>
    </row>
    <row r="13" spans="1:17" s="2" customFormat="1" ht="22.2" customHeight="1" x14ac:dyDescent="0.25">
      <c r="A13" s="152" t="s">
        <v>112</v>
      </c>
      <c r="B13" s="153"/>
      <c r="C13" s="153"/>
      <c r="D13" s="153"/>
      <c r="E13" s="153"/>
      <c r="F13" s="153"/>
      <c r="G13" s="153"/>
      <c r="H13" s="153"/>
      <c r="I13" s="153"/>
      <c r="J13" s="153"/>
      <c r="K13" s="153"/>
      <c r="L13" s="154"/>
    </row>
    <row r="14" spans="1:17" s="2" customFormat="1" ht="18.75" customHeight="1" x14ac:dyDescent="0.25">
      <c r="A14" s="155" t="s">
        <v>78</v>
      </c>
      <c r="B14" s="156"/>
      <c r="C14" s="175" t="s">
        <v>77</v>
      </c>
      <c r="D14" s="176"/>
      <c r="E14" s="176"/>
      <c r="F14" s="176"/>
      <c r="G14" s="176"/>
      <c r="H14" s="176"/>
      <c r="I14" s="177"/>
      <c r="J14" s="156" t="s">
        <v>79</v>
      </c>
      <c r="K14" s="156"/>
      <c r="L14" s="159"/>
    </row>
    <row r="15" spans="1:17" ht="40.049999999999997" customHeight="1" x14ac:dyDescent="0.25">
      <c r="A15" s="157"/>
      <c r="B15" s="158"/>
      <c r="C15" s="160"/>
      <c r="D15" s="161"/>
      <c r="E15" s="161"/>
      <c r="F15" s="161"/>
      <c r="G15" s="161"/>
      <c r="H15" s="161"/>
      <c r="I15" s="178"/>
      <c r="J15" s="160"/>
      <c r="K15" s="161"/>
      <c r="L15" s="162"/>
    </row>
    <row r="16" spans="1:17" s="2" customFormat="1" ht="18.75" customHeight="1" thickBot="1" x14ac:dyDescent="0.3">
      <c r="A16" s="180" t="s">
        <v>113</v>
      </c>
      <c r="B16" s="181"/>
      <c r="C16" s="181"/>
      <c r="D16" s="181"/>
      <c r="E16" s="181"/>
      <c r="F16" s="181"/>
      <c r="G16" s="181"/>
      <c r="H16" s="181"/>
      <c r="I16" s="181"/>
      <c r="J16" s="181"/>
      <c r="K16" s="181"/>
      <c r="L16" s="182"/>
    </row>
    <row r="17" spans="1:12" ht="193.2" customHeight="1" thickTop="1" thickBot="1" x14ac:dyDescent="0.3">
      <c r="A17" s="185" t="str">
        <f>VLOOKUP(A10,Listado!1:1048576,18,0)</f>
        <v>Experiencia de al menos de 4 años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v>
      </c>
      <c r="B17" s="186"/>
      <c r="C17" s="186"/>
      <c r="D17" s="186"/>
      <c r="E17" s="186"/>
      <c r="F17" s="186"/>
      <c r="G17" s="186"/>
      <c r="H17" s="187"/>
      <c r="I17" s="18"/>
      <c r="J17" s="183" t="s">
        <v>111</v>
      </c>
      <c r="K17" s="183"/>
      <c r="L17" s="184"/>
    </row>
    <row r="18" spans="1:12" s="2" customFormat="1" ht="19.2" customHeight="1" thickTop="1" x14ac:dyDescent="0.25">
      <c r="A18" s="163" t="s">
        <v>114</v>
      </c>
      <c r="B18" s="164"/>
      <c r="C18" s="164"/>
      <c r="D18" s="164"/>
      <c r="E18" s="164"/>
      <c r="F18" s="164"/>
      <c r="G18" s="164"/>
      <c r="H18" s="164"/>
      <c r="I18" s="164"/>
      <c r="J18" s="164"/>
      <c r="K18" s="164"/>
      <c r="L18" s="25"/>
    </row>
    <row r="19" spans="1:12" s="2" customFormat="1" ht="113.4" customHeight="1" x14ac:dyDescent="0.25">
      <c r="A19" s="190" t="s">
        <v>940</v>
      </c>
      <c r="B19" s="191"/>
      <c r="C19" s="191"/>
      <c r="D19" s="191"/>
      <c r="E19" s="191"/>
      <c r="F19" s="191"/>
      <c r="G19" s="191"/>
      <c r="H19" s="191"/>
      <c r="I19" s="191"/>
      <c r="J19" s="191"/>
      <c r="K19" s="191"/>
      <c r="L19" s="192"/>
    </row>
    <row r="20" spans="1:12" s="2" customFormat="1" ht="65.400000000000006" customHeight="1" x14ac:dyDescent="0.25">
      <c r="A20" s="165" t="s">
        <v>859</v>
      </c>
      <c r="B20" s="166"/>
      <c r="C20" s="166"/>
      <c r="D20" s="166"/>
      <c r="E20" s="166"/>
      <c r="F20" s="166"/>
      <c r="G20" s="166"/>
      <c r="H20" s="166"/>
      <c r="I20" s="166"/>
      <c r="J20" s="167"/>
      <c r="K20" s="168"/>
      <c r="L20" s="26">
        <v>15</v>
      </c>
    </row>
    <row r="21" spans="1:12" s="4" customFormat="1" ht="40.049999999999997" customHeight="1" x14ac:dyDescent="0.7">
      <c r="A21" s="27" t="s">
        <v>115</v>
      </c>
      <c r="B21" s="13" t="s">
        <v>939</v>
      </c>
      <c r="C21" s="126" t="s">
        <v>90</v>
      </c>
      <c r="D21" s="127"/>
      <c r="E21" s="126" t="s">
        <v>30</v>
      </c>
      <c r="F21" s="127"/>
      <c r="G21" s="126" t="s">
        <v>116</v>
      </c>
      <c r="H21" s="128"/>
      <c r="I21" s="127"/>
      <c r="J21" s="13" t="s">
        <v>86</v>
      </c>
      <c r="K21" s="13" t="s">
        <v>87</v>
      </c>
      <c r="L21" s="28" t="s">
        <v>88</v>
      </c>
    </row>
    <row r="22" spans="1:12" s="5" customFormat="1" ht="16.95" customHeight="1" x14ac:dyDescent="0.7">
      <c r="A22" s="85"/>
      <c r="B22" s="86"/>
      <c r="C22" s="110"/>
      <c r="D22" s="111"/>
      <c r="E22" s="197"/>
      <c r="F22" s="198"/>
      <c r="G22" s="114"/>
      <c r="H22" s="114"/>
      <c r="I22" s="114"/>
      <c r="J22" s="14" t="str">
        <f>IF(OR(ISBLANK(A22),ISBLANK(B22)),"",(B22-A22)+1)</f>
        <v/>
      </c>
      <c r="K22" s="15">
        <f>15/1826</f>
        <v>8.2146768893756848E-3</v>
      </c>
      <c r="L22" s="29" t="str">
        <f>IFERROR(ROUND(J22*K22,4),"")</f>
        <v/>
      </c>
    </row>
    <row r="23" spans="1:12" s="5" customFormat="1" ht="16.95" customHeight="1" x14ac:dyDescent="0.7">
      <c r="A23" s="85"/>
      <c r="B23" s="86"/>
      <c r="C23" s="110"/>
      <c r="D23" s="111"/>
      <c r="E23" s="112"/>
      <c r="F23" s="113"/>
      <c r="G23" s="114"/>
      <c r="H23" s="114"/>
      <c r="I23" s="114"/>
      <c r="J23" s="14" t="str">
        <f t="shared" ref="J23:J35" si="0">IF(OR(ISBLANK(A23),ISBLANK(B23)),"",(B23-A23)+1)</f>
        <v/>
      </c>
      <c r="K23" s="15">
        <f t="shared" ref="K23:K35" si="1">15/1826</f>
        <v>8.2146768893756848E-3</v>
      </c>
      <c r="L23" s="29" t="str">
        <f t="shared" ref="L23:L35" si="2">IFERROR(ROUND(J23*K23,4),"")</f>
        <v/>
      </c>
    </row>
    <row r="24" spans="1:12" s="5" customFormat="1" ht="16.95" customHeight="1" x14ac:dyDescent="0.7">
      <c r="A24" s="85"/>
      <c r="B24" s="86"/>
      <c r="C24" s="110"/>
      <c r="D24" s="111"/>
      <c r="E24" s="112"/>
      <c r="F24" s="113"/>
      <c r="G24" s="138"/>
      <c r="H24" s="138"/>
      <c r="I24" s="138"/>
      <c r="J24" s="14" t="str">
        <f t="shared" si="0"/>
        <v/>
      </c>
      <c r="K24" s="15">
        <f t="shared" si="1"/>
        <v>8.2146768893756848E-3</v>
      </c>
      <c r="L24" s="29" t="str">
        <f t="shared" si="2"/>
        <v/>
      </c>
    </row>
    <row r="25" spans="1:12" s="5" customFormat="1" ht="16.95" customHeight="1" x14ac:dyDescent="0.7">
      <c r="A25" s="85"/>
      <c r="B25" s="86"/>
      <c r="C25" s="110"/>
      <c r="D25" s="111"/>
      <c r="E25" s="112"/>
      <c r="F25" s="113"/>
      <c r="G25" s="138"/>
      <c r="H25" s="138"/>
      <c r="I25" s="138"/>
      <c r="J25" s="14" t="str">
        <f t="shared" si="0"/>
        <v/>
      </c>
      <c r="K25" s="15">
        <f t="shared" si="1"/>
        <v>8.2146768893756848E-3</v>
      </c>
      <c r="L25" s="29" t="str">
        <f t="shared" si="2"/>
        <v/>
      </c>
    </row>
    <row r="26" spans="1:12" s="5" customFormat="1" ht="16.95" customHeight="1" x14ac:dyDescent="0.7">
      <c r="A26" s="85"/>
      <c r="B26" s="86"/>
      <c r="C26" s="110"/>
      <c r="D26" s="111"/>
      <c r="E26" s="112"/>
      <c r="F26" s="113"/>
      <c r="G26" s="138"/>
      <c r="H26" s="138"/>
      <c r="I26" s="138"/>
      <c r="J26" s="14" t="str">
        <f t="shared" si="0"/>
        <v/>
      </c>
      <c r="K26" s="15">
        <f t="shared" si="1"/>
        <v>8.2146768893756848E-3</v>
      </c>
      <c r="L26" s="29" t="str">
        <f t="shared" si="2"/>
        <v/>
      </c>
    </row>
    <row r="27" spans="1:12" s="5" customFormat="1" ht="16.95" customHeight="1" x14ac:dyDescent="0.7">
      <c r="A27" s="85"/>
      <c r="B27" s="86"/>
      <c r="C27" s="110"/>
      <c r="D27" s="111"/>
      <c r="E27" s="112"/>
      <c r="F27" s="113"/>
      <c r="G27" s="138"/>
      <c r="H27" s="138"/>
      <c r="I27" s="138"/>
      <c r="J27" s="14" t="str">
        <f t="shared" si="0"/>
        <v/>
      </c>
      <c r="K27" s="15">
        <f t="shared" si="1"/>
        <v>8.2146768893756848E-3</v>
      </c>
      <c r="L27" s="29" t="str">
        <f t="shared" si="2"/>
        <v/>
      </c>
    </row>
    <row r="28" spans="1:12" s="5" customFormat="1" ht="16.95" customHeight="1" x14ac:dyDescent="0.7">
      <c r="A28" s="85"/>
      <c r="B28" s="86"/>
      <c r="C28" s="110"/>
      <c r="D28" s="111"/>
      <c r="E28" s="112"/>
      <c r="F28" s="113"/>
      <c r="G28" s="138"/>
      <c r="H28" s="138"/>
      <c r="I28" s="138"/>
      <c r="J28" s="14" t="str">
        <f t="shared" si="0"/>
        <v/>
      </c>
      <c r="K28" s="15">
        <f t="shared" si="1"/>
        <v>8.2146768893756848E-3</v>
      </c>
      <c r="L28" s="29" t="str">
        <f t="shared" si="2"/>
        <v/>
      </c>
    </row>
    <row r="29" spans="1:12" s="5" customFormat="1" ht="16.95" customHeight="1" x14ac:dyDescent="0.7">
      <c r="A29" s="85"/>
      <c r="B29" s="86"/>
      <c r="C29" s="110"/>
      <c r="D29" s="111"/>
      <c r="E29" s="112"/>
      <c r="F29" s="113"/>
      <c r="G29" s="138"/>
      <c r="H29" s="138"/>
      <c r="I29" s="138"/>
      <c r="J29" s="14" t="str">
        <f t="shared" si="0"/>
        <v/>
      </c>
      <c r="K29" s="15">
        <f t="shared" si="1"/>
        <v>8.2146768893756848E-3</v>
      </c>
      <c r="L29" s="29" t="str">
        <f t="shared" si="2"/>
        <v/>
      </c>
    </row>
    <row r="30" spans="1:12" s="5" customFormat="1" ht="16.95" customHeight="1" x14ac:dyDescent="0.7">
      <c r="A30" s="85"/>
      <c r="B30" s="86"/>
      <c r="C30" s="110"/>
      <c r="D30" s="111"/>
      <c r="E30" s="112"/>
      <c r="F30" s="113"/>
      <c r="G30" s="138"/>
      <c r="H30" s="138"/>
      <c r="I30" s="138"/>
      <c r="J30" s="14" t="str">
        <f t="shared" si="0"/>
        <v/>
      </c>
      <c r="K30" s="15">
        <f t="shared" si="1"/>
        <v>8.2146768893756848E-3</v>
      </c>
      <c r="L30" s="29" t="str">
        <f t="shared" si="2"/>
        <v/>
      </c>
    </row>
    <row r="31" spans="1:12" s="5" customFormat="1" ht="16.95" customHeight="1" x14ac:dyDescent="0.7">
      <c r="A31" s="85"/>
      <c r="B31" s="86"/>
      <c r="C31" s="110"/>
      <c r="D31" s="111"/>
      <c r="E31" s="112"/>
      <c r="F31" s="113"/>
      <c r="G31" s="138"/>
      <c r="H31" s="138"/>
      <c r="I31" s="138"/>
      <c r="J31" s="14" t="str">
        <f t="shared" si="0"/>
        <v/>
      </c>
      <c r="K31" s="15">
        <f t="shared" si="1"/>
        <v>8.2146768893756848E-3</v>
      </c>
      <c r="L31" s="29" t="str">
        <f t="shared" si="2"/>
        <v/>
      </c>
    </row>
    <row r="32" spans="1:12" s="5" customFormat="1" ht="16.95" customHeight="1" x14ac:dyDescent="0.7">
      <c r="A32" s="85"/>
      <c r="B32" s="86"/>
      <c r="C32" s="110"/>
      <c r="D32" s="111"/>
      <c r="E32" s="112"/>
      <c r="F32" s="113"/>
      <c r="G32" s="138"/>
      <c r="H32" s="138"/>
      <c r="I32" s="138"/>
      <c r="J32" s="14" t="str">
        <f t="shared" si="0"/>
        <v/>
      </c>
      <c r="K32" s="15">
        <f t="shared" si="1"/>
        <v>8.2146768893756848E-3</v>
      </c>
      <c r="L32" s="29" t="str">
        <f t="shared" si="2"/>
        <v/>
      </c>
    </row>
    <row r="33" spans="1:12" s="5" customFormat="1" ht="16.95" customHeight="1" x14ac:dyDescent="0.7">
      <c r="A33" s="85"/>
      <c r="B33" s="86"/>
      <c r="C33" s="110"/>
      <c r="D33" s="111"/>
      <c r="E33" s="112"/>
      <c r="F33" s="113"/>
      <c r="G33" s="138"/>
      <c r="H33" s="138"/>
      <c r="I33" s="138"/>
      <c r="J33" s="14" t="str">
        <f t="shared" si="0"/>
        <v/>
      </c>
      <c r="K33" s="15">
        <f t="shared" si="1"/>
        <v>8.2146768893756848E-3</v>
      </c>
      <c r="L33" s="29" t="str">
        <f t="shared" si="2"/>
        <v/>
      </c>
    </row>
    <row r="34" spans="1:12" s="5" customFormat="1" ht="16.95" customHeight="1" x14ac:dyDescent="0.7">
      <c r="A34" s="85"/>
      <c r="B34" s="86"/>
      <c r="C34" s="110"/>
      <c r="D34" s="111"/>
      <c r="E34" s="112"/>
      <c r="F34" s="113"/>
      <c r="G34" s="138"/>
      <c r="H34" s="138"/>
      <c r="I34" s="138"/>
      <c r="J34" s="14" t="str">
        <f>IF(OR(ISBLANK(A34),ISBLANK(B34)),"",(B34-A34)+1)</f>
        <v/>
      </c>
      <c r="K34" s="15">
        <f t="shared" si="1"/>
        <v>8.2146768893756848E-3</v>
      </c>
      <c r="L34" s="29" t="str">
        <f t="shared" si="2"/>
        <v/>
      </c>
    </row>
    <row r="35" spans="1:12" s="5" customFormat="1" ht="16.95" customHeight="1" x14ac:dyDescent="0.7">
      <c r="A35" s="85"/>
      <c r="B35" s="86"/>
      <c r="C35" s="110"/>
      <c r="D35" s="111"/>
      <c r="E35" s="112"/>
      <c r="F35" s="113"/>
      <c r="G35" s="138"/>
      <c r="H35" s="138"/>
      <c r="I35" s="138"/>
      <c r="J35" s="14" t="str">
        <f t="shared" si="0"/>
        <v/>
      </c>
      <c r="K35" s="15">
        <f t="shared" si="1"/>
        <v>8.2146768893756848E-3</v>
      </c>
      <c r="L35" s="29" t="str">
        <f t="shared" si="2"/>
        <v/>
      </c>
    </row>
    <row r="36" spans="1:12" s="6" customFormat="1" ht="44.25" customHeight="1" x14ac:dyDescent="0.7">
      <c r="A36" s="123" t="s">
        <v>89</v>
      </c>
      <c r="B36" s="124"/>
      <c r="C36" s="124"/>
      <c r="D36" s="124"/>
      <c r="E36" s="124"/>
      <c r="F36" s="124"/>
      <c r="G36" s="124"/>
      <c r="H36" s="124"/>
      <c r="I36" s="124"/>
      <c r="J36" s="124"/>
      <c r="K36" s="125"/>
      <c r="L36" s="31">
        <f>MIN(15,ROUND(SUM(L22:L35),4))</f>
        <v>0</v>
      </c>
    </row>
    <row r="37" spans="1:12" s="2" customFormat="1" ht="51" customHeight="1" x14ac:dyDescent="0.25">
      <c r="A37" s="129" t="s">
        <v>857</v>
      </c>
      <c r="B37" s="130"/>
      <c r="C37" s="130"/>
      <c r="D37" s="130"/>
      <c r="E37" s="130"/>
      <c r="F37" s="130"/>
      <c r="G37" s="130"/>
      <c r="H37" s="130"/>
      <c r="I37" s="130"/>
      <c r="J37" s="130"/>
      <c r="K37" s="131"/>
      <c r="L37" s="30">
        <v>25</v>
      </c>
    </row>
    <row r="38" spans="1:12" s="4" customFormat="1" ht="40.049999999999997" customHeight="1" x14ac:dyDescent="0.7">
      <c r="A38" s="27" t="s">
        <v>115</v>
      </c>
      <c r="B38" s="13" t="s">
        <v>939</v>
      </c>
      <c r="C38" s="126" t="s">
        <v>90</v>
      </c>
      <c r="D38" s="127"/>
      <c r="E38" s="126" t="s">
        <v>30</v>
      </c>
      <c r="F38" s="127"/>
      <c r="G38" s="126" t="s">
        <v>856</v>
      </c>
      <c r="H38" s="128"/>
      <c r="I38" s="127"/>
      <c r="J38" s="13" t="s">
        <v>86</v>
      </c>
      <c r="K38" s="13" t="s">
        <v>87</v>
      </c>
      <c r="L38" s="28" t="s">
        <v>88</v>
      </c>
    </row>
    <row r="39" spans="1:12" s="5" customFormat="1" ht="16.95" customHeight="1" x14ac:dyDescent="0.7">
      <c r="A39" s="85"/>
      <c r="B39" s="86"/>
      <c r="C39" s="110"/>
      <c r="D39" s="111"/>
      <c r="E39" s="112"/>
      <c r="F39" s="113"/>
      <c r="G39" s="114"/>
      <c r="H39" s="114"/>
      <c r="I39" s="114"/>
      <c r="J39" s="14" t="str">
        <f>IF(OR(ISBLANK(A39),ISBLANK(B39)),"",(B39-A39)+1)</f>
        <v/>
      </c>
      <c r="K39" s="15">
        <f>25/1826</f>
        <v>1.3691128148959474E-2</v>
      </c>
      <c r="L39" s="29" t="str">
        <f>IFERROR(ROUND(J39*K39,4),"")</f>
        <v/>
      </c>
    </row>
    <row r="40" spans="1:12" s="5" customFormat="1" ht="16.95" customHeight="1" x14ac:dyDescent="0.7">
      <c r="A40" s="85"/>
      <c r="B40" s="86"/>
      <c r="C40" s="110"/>
      <c r="D40" s="111"/>
      <c r="E40" s="112"/>
      <c r="F40" s="113"/>
      <c r="G40" s="114"/>
      <c r="H40" s="114"/>
      <c r="I40" s="114"/>
      <c r="J40" s="14" t="str">
        <f t="shared" ref="J40:J52" si="3">IF(OR(ISBLANK(A40),ISBLANK(B40)),"",(B40-A40)+1)</f>
        <v/>
      </c>
      <c r="K40" s="15">
        <f t="shared" ref="K40:K52" si="4">25/1826</f>
        <v>1.3691128148959474E-2</v>
      </c>
      <c r="L40" s="29" t="str">
        <f t="shared" ref="L40:L52" si="5">IFERROR(ROUND(J40*K40,4),"")</f>
        <v/>
      </c>
    </row>
    <row r="41" spans="1:12" s="5" customFormat="1" ht="16.95" customHeight="1" x14ac:dyDescent="0.7">
      <c r="A41" s="85"/>
      <c r="B41" s="86"/>
      <c r="C41" s="105"/>
      <c r="D41" s="106"/>
      <c r="E41" s="107"/>
      <c r="F41" s="108"/>
      <c r="G41" s="109"/>
      <c r="H41" s="109"/>
      <c r="I41" s="109"/>
      <c r="J41" s="14" t="str">
        <f t="shared" si="3"/>
        <v/>
      </c>
      <c r="K41" s="15">
        <f t="shared" si="4"/>
        <v>1.3691128148959474E-2</v>
      </c>
      <c r="L41" s="29" t="str">
        <f t="shared" si="5"/>
        <v/>
      </c>
    </row>
    <row r="42" spans="1:12" s="5" customFormat="1" ht="16.95" customHeight="1" x14ac:dyDescent="0.7">
      <c r="A42" s="85"/>
      <c r="B42" s="86"/>
      <c r="C42" s="105"/>
      <c r="D42" s="106"/>
      <c r="E42" s="107"/>
      <c r="F42" s="108"/>
      <c r="G42" s="109"/>
      <c r="H42" s="109"/>
      <c r="I42" s="109"/>
      <c r="J42" s="14" t="str">
        <f t="shared" si="3"/>
        <v/>
      </c>
      <c r="K42" s="15">
        <f t="shared" si="4"/>
        <v>1.3691128148959474E-2</v>
      </c>
      <c r="L42" s="29" t="str">
        <f t="shared" si="5"/>
        <v/>
      </c>
    </row>
    <row r="43" spans="1:12" s="5" customFormat="1" ht="16.95" customHeight="1" x14ac:dyDescent="0.7">
      <c r="A43" s="85"/>
      <c r="B43" s="86"/>
      <c r="C43" s="105"/>
      <c r="D43" s="106"/>
      <c r="E43" s="107"/>
      <c r="F43" s="108"/>
      <c r="G43" s="109"/>
      <c r="H43" s="109"/>
      <c r="I43" s="109"/>
      <c r="J43" s="14" t="str">
        <f t="shared" si="3"/>
        <v/>
      </c>
      <c r="K43" s="15">
        <f t="shared" si="4"/>
        <v>1.3691128148959474E-2</v>
      </c>
      <c r="L43" s="29" t="str">
        <f t="shared" si="5"/>
        <v/>
      </c>
    </row>
    <row r="44" spans="1:12" s="5" customFormat="1" ht="16.95" customHeight="1" x14ac:dyDescent="0.7">
      <c r="A44" s="85"/>
      <c r="B44" s="86"/>
      <c r="C44" s="105"/>
      <c r="D44" s="106"/>
      <c r="E44" s="107"/>
      <c r="F44" s="108"/>
      <c r="G44" s="109"/>
      <c r="H44" s="109"/>
      <c r="I44" s="109"/>
      <c r="J44" s="14" t="str">
        <f t="shared" si="3"/>
        <v/>
      </c>
      <c r="K44" s="15">
        <f t="shared" si="4"/>
        <v>1.3691128148959474E-2</v>
      </c>
      <c r="L44" s="29" t="str">
        <f t="shared" si="5"/>
        <v/>
      </c>
    </row>
    <row r="45" spans="1:12" s="5" customFormat="1" ht="16.95" customHeight="1" x14ac:dyDescent="0.7">
      <c r="A45" s="85"/>
      <c r="B45" s="86"/>
      <c r="C45" s="105"/>
      <c r="D45" s="106"/>
      <c r="E45" s="107"/>
      <c r="F45" s="108"/>
      <c r="G45" s="109"/>
      <c r="H45" s="109"/>
      <c r="I45" s="109"/>
      <c r="J45" s="14" t="str">
        <f t="shared" si="3"/>
        <v/>
      </c>
      <c r="K45" s="15">
        <f t="shared" si="4"/>
        <v>1.3691128148959474E-2</v>
      </c>
      <c r="L45" s="29" t="str">
        <f t="shared" si="5"/>
        <v/>
      </c>
    </row>
    <row r="46" spans="1:12" s="5" customFormat="1" ht="16.95" customHeight="1" x14ac:dyDescent="0.7">
      <c r="A46" s="85"/>
      <c r="B46" s="86"/>
      <c r="C46" s="105"/>
      <c r="D46" s="106"/>
      <c r="E46" s="107"/>
      <c r="F46" s="108"/>
      <c r="G46" s="109"/>
      <c r="H46" s="109"/>
      <c r="I46" s="109"/>
      <c r="J46" s="14" t="str">
        <f t="shared" si="3"/>
        <v/>
      </c>
      <c r="K46" s="15">
        <f t="shared" si="4"/>
        <v>1.3691128148959474E-2</v>
      </c>
      <c r="L46" s="29" t="str">
        <f t="shared" si="5"/>
        <v/>
      </c>
    </row>
    <row r="47" spans="1:12" s="5" customFormat="1" ht="16.95" customHeight="1" x14ac:dyDescent="0.7">
      <c r="A47" s="85"/>
      <c r="B47" s="86"/>
      <c r="C47" s="105"/>
      <c r="D47" s="106"/>
      <c r="E47" s="107"/>
      <c r="F47" s="108"/>
      <c r="G47" s="109"/>
      <c r="H47" s="109"/>
      <c r="I47" s="109"/>
      <c r="J47" s="14" t="str">
        <f t="shared" si="3"/>
        <v/>
      </c>
      <c r="K47" s="15">
        <f t="shared" si="4"/>
        <v>1.3691128148959474E-2</v>
      </c>
      <c r="L47" s="29" t="str">
        <f t="shared" si="5"/>
        <v/>
      </c>
    </row>
    <row r="48" spans="1:12" s="5" customFormat="1" ht="16.95" customHeight="1" x14ac:dyDescent="0.7">
      <c r="A48" s="85"/>
      <c r="B48" s="86"/>
      <c r="C48" s="105"/>
      <c r="D48" s="106"/>
      <c r="E48" s="107"/>
      <c r="F48" s="108"/>
      <c r="G48" s="109"/>
      <c r="H48" s="109"/>
      <c r="I48" s="109"/>
      <c r="J48" s="14" t="str">
        <f t="shared" si="3"/>
        <v/>
      </c>
      <c r="K48" s="15">
        <f t="shared" si="4"/>
        <v>1.3691128148959474E-2</v>
      </c>
      <c r="L48" s="29" t="str">
        <f t="shared" si="5"/>
        <v/>
      </c>
    </row>
    <row r="49" spans="1:12" s="5" customFormat="1" ht="16.95" customHeight="1" x14ac:dyDescent="0.7">
      <c r="A49" s="85"/>
      <c r="B49" s="86"/>
      <c r="C49" s="105"/>
      <c r="D49" s="106"/>
      <c r="E49" s="107"/>
      <c r="F49" s="108"/>
      <c r="G49" s="109"/>
      <c r="H49" s="109"/>
      <c r="I49" s="109"/>
      <c r="J49" s="14" t="str">
        <f t="shared" si="3"/>
        <v/>
      </c>
      <c r="K49" s="15">
        <f t="shared" si="4"/>
        <v>1.3691128148959474E-2</v>
      </c>
      <c r="L49" s="29" t="str">
        <f t="shared" si="5"/>
        <v/>
      </c>
    </row>
    <row r="50" spans="1:12" s="5" customFormat="1" ht="16.95" customHeight="1" x14ac:dyDescent="0.7">
      <c r="A50" s="85"/>
      <c r="B50" s="86"/>
      <c r="C50" s="105"/>
      <c r="D50" s="106"/>
      <c r="E50" s="107"/>
      <c r="F50" s="108"/>
      <c r="G50" s="109"/>
      <c r="H50" s="109"/>
      <c r="I50" s="109"/>
      <c r="J50" s="14" t="str">
        <f t="shared" si="3"/>
        <v/>
      </c>
      <c r="K50" s="15">
        <f t="shared" si="4"/>
        <v>1.3691128148959474E-2</v>
      </c>
      <c r="L50" s="29" t="str">
        <f t="shared" si="5"/>
        <v/>
      </c>
    </row>
    <row r="51" spans="1:12" s="5" customFormat="1" ht="16.95" customHeight="1" x14ac:dyDescent="0.7">
      <c r="A51" s="85"/>
      <c r="B51" s="86"/>
      <c r="C51" s="105"/>
      <c r="D51" s="106"/>
      <c r="E51" s="107"/>
      <c r="F51" s="108"/>
      <c r="G51" s="109"/>
      <c r="H51" s="109"/>
      <c r="I51" s="109"/>
      <c r="J51" s="14" t="str">
        <f t="shared" si="3"/>
        <v/>
      </c>
      <c r="K51" s="15">
        <f t="shared" si="4"/>
        <v>1.3691128148959474E-2</v>
      </c>
      <c r="L51" s="29" t="str">
        <f t="shared" si="5"/>
        <v/>
      </c>
    </row>
    <row r="52" spans="1:12" s="5" customFormat="1" ht="16.95" customHeight="1" x14ac:dyDescent="0.7">
      <c r="A52" s="85"/>
      <c r="B52" s="86"/>
      <c r="C52" s="105"/>
      <c r="D52" s="106"/>
      <c r="E52" s="107"/>
      <c r="F52" s="108"/>
      <c r="G52" s="109"/>
      <c r="H52" s="109"/>
      <c r="I52" s="109"/>
      <c r="J52" s="14" t="str">
        <f t="shared" si="3"/>
        <v/>
      </c>
      <c r="K52" s="15">
        <f t="shared" si="4"/>
        <v>1.3691128148959474E-2</v>
      </c>
      <c r="L52" s="29" t="str">
        <f t="shared" si="5"/>
        <v/>
      </c>
    </row>
    <row r="53" spans="1:12" s="5" customFormat="1" ht="44.25" customHeight="1" x14ac:dyDescent="0.7">
      <c r="A53" s="132" t="s">
        <v>91</v>
      </c>
      <c r="B53" s="133"/>
      <c r="C53" s="133"/>
      <c r="D53" s="133"/>
      <c r="E53" s="133"/>
      <c r="F53" s="133"/>
      <c r="G53" s="133"/>
      <c r="H53" s="133"/>
      <c r="I53" s="133"/>
      <c r="J53" s="133"/>
      <c r="K53" s="134"/>
      <c r="L53" s="31">
        <f>MIN(25,ROUND(SUM(L39:L52),4))</f>
        <v>0</v>
      </c>
    </row>
    <row r="54" spans="1:12" s="7" customFormat="1" ht="67.8" customHeight="1" x14ac:dyDescent="0.25">
      <c r="A54" s="135" t="s">
        <v>860</v>
      </c>
      <c r="B54" s="136"/>
      <c r="C54" s="136"/>
      <c r="D54" s="136"/>
      <c r="E54" s="136"/>
      <c r="F54" s="136"/>
      <c r="G54" s="136"/>
      <c r="H54" s="136"/>
      <c r="I54" s="136"/>
      <c r="J54" s="136"/>
      <c r="K54" s="137"/>
      <c r="L54" s="32">
        <v>15</v>
      </c>
    </row>
    <row r="55" spans="1:12" s="4" customFormat="1" ht="49.2" customHeight="1" x14ac:dyDescent="0.7">
      <c r="A55" s="27" t="s">
        <v>115</v>
      </c>
      <c r="B55" s="13" t="s">
        <v>939</v>
      </c>
      <c r="C55" s="126" t="s">
        <v>90</v>
      </c>
      <c r="D55" s="127"/>
      <c r="E55" s="126" t="s">
        <v>30</v>
      </c>
      <c r="F55" s="127"/>
      <c r="G55" s="126" t="s">
        <v>856</v>
      </c>
      <c r="H55" s="128"/>
      <c r="I55" s="127"/>
      <c r="J55" s="13" t="s">
        <v>86</v>
      </c>
      <c r="K55" s="13" t="s">
        <v>87</v>
      </c>
      <c r="L55" s="28" t="s">
        <v>88</v>
      </c>
    </row>
    <row r="56" spans="1:12" s="5" customFormat="1" ht="16.95" customHeight="1" x14ac:dyDescent="0.7">
      <c r="A56" s="85"/>
      <c r="B56" s="86"/>
      <c r="C56" s="110"/>
      <c r="D56" s="111"/>
      <c r="E56" s="112"/>
      <c r="F56" s="113"/>
      <c r="G56" s="114"/>
      <c r="H56" s="114"/>
      <c r="I56" s="114"/>
      <c r="J56" s="14" t="str">
        <f>IF(OR(ISBLANK(A56),ISBLANK(B56)),"",(B56-A56)+1)</f>
        <v/>
      </c>
      <c r="K56" s="15">
        <f>15/1826</f>
        <v>8.2146768893756848E-3</v>
      </c>
      <c r="L56" s="29" t="str">
        <f>IFERROR(ROUND(J56*K56,4),"")</f>
        <v/>
      </c>
    </row>
    <row r="57" spans="1:12" s="5" customFormat="1" ht="16.95" customHeight="1" x14ac:dyDescent="0.7">
      <c r="A57" s="85"/>
      <c r="B57" s="86"/>
      <c r="C57" s="105"/>
      <c r="D57" s="106"/>
      <c r="E57" s="107"/>
      <c r="F57" s="108"/>
      <c r="G57" s="109"/>
      <c r="H57" s="109"/>
      <c r="I57" s="109"/>
      <c r="J57" s="14" t="str">
        <f t="shared" ref="J57:J69" si="6">IF(OR(ISBLANK(A57),ISBLANK(B57)),"",(B57-A57)+1)</f>
        <v/>
      </c>
      <c r="K57" s="15">
        <f t="shared" ref="K57:K69" si="7">15/1826</f>
        <v>8.2146768893756848E-3</v>
      </c>
      <c r="L57" s="29" t="str">
        <f t="shared" ref="L57:L69" si="8">IFERROR(ROUND(J57*K57,4),"")</f>
        <v/>
      </c>
    </row>
    <row r="58" spans="1:12" s="5" customFormat="1" ht="16.95" customHeight="1" x14ac:dyDescent="0.7">
      <c r="A58" s="85"/>
      <c r="B58" s="86"/>
      <c r="C58" s="105"/>
      <c r="D58" s="106"/>
      <c r="E58" s="107"/>
      <c r="F58" s="108"/>
      <c r="G58" s="109"/>
      <c r="H58" s="109"/>
      <c r="I58" s="109"/>
      <c r="J58" s="14" t="str">
        <f t="shared" si="6"/>
        <v/>
      </c>
      <c r="K58" s="15">
        <f t="shared" si="7"/>
        <v>8.2146768893756848E-3</v>
      </c>
      <c r="L58" s="29" t="str">
        <f t="shared" si="8"/>
        <v/>
      </c>
    </row>
    <row r="59" spans="1:12" s="5" customFormat="1" ht="16.95" customHeight="1" x14ac:dyDescent="0.7">
      <c r="A59" s="85"/>
      <c r="B59" s="86"/>
      <c r="C59" s="105"/>
      <c r="D59" s="106"/>
      <c r="E59" s="107"/>
      <c r="F59" s="108"/>
      <c r="G59" s="109"/>
      <c r="H59" s="109"/>
      <c r="I59" s="109"/>
      <c r="J59" s="14" t="str">
        <f t="shared" si="6"/>
        <v/>
      </c>
      <c r="K59" s="15">
        <f t="shared" si="7"/>
        <v>8.2146768893756848E-3</v>
      </c>
      <c r="L59" s="29" t="str">
        <f t="shared" si="8"/>
        <v/>
      </c>
    </row>
    <row r="60" spans="1:12" s="5" customFormat="1" ht="16.95" customHeight="1" x14ac:dyDescent="0.7">
      <c r="A60" s="85"/>
      <c r="B60" s="86"/>
      <c r="C60" s="105"/>
      <c r="D60" s="106"/>
      <c r="E60" s="107"/>
      <c r="F60" s="108"/>
      <c r="G60" s="109"/>
      <c r="H60" s="109"/>
      <c r="I60" s="109"/>
      <c r="J60" s="14" t="str">
        <f t="shared" si="6"/>
        <v/>
      </c>
      <c r="K60" s="15">
        <f t="shared" si="7"/>
        <v>8.2146768893756848E-3</v>
      </c>
      <c r="L60" s="29" t="str">
        <f t="shared" si="8"/>
        <v/>
      </c>
    </row>
    <row r="61" spans="1:12" s="5" customFormat="1" ht="16.95" customHeight="1" x14ac:dyDescent="0.7">
      <c r="A61" s="85"/>
      <c r="B61" s="86"/>
      <c r="C61" s="105"/>
      <c r="D61" s="106"/>
      <c r="E61" s="107"/>
      <c r="F61" s="108"/>
      <c r="G61" s="109"/>
      <c r="H61" s="109"/>
      <c r="I61" s="109"/>
      <c r="J61" s="14" t="str">
        <f t="shared" si="6"/>
        <v/>
      </c>
      <c r="K61" s="15">
        <f t="shared" si="7"/>
        <v>8.2146768893756848E-3</v>
      </c>
      <c r="L61" s="29" t="str">
        <f t="shared" si="8"/>
        <v/>
      </c>
    </row>
    <row r="62" spans="1:12" s="5" customFormat="1" ht="16.95" customHeight="1" x14ac:dyDescent="0.7">
      <c r="A62" s="85"/>
      <c r="B62" s="86"/>
      <c r="C62" s="105"/>
      <c r="D62" s="106"/>
      <c r="E62" s="107"/>
      <c r="F62" s="108"/>
      <c r="G62" s="109"/>
      <c r="H62" s="109"/>
      <c r="I62" s="109"/>
      <c r="J62" s="14" t="str">
        <f t="shared" si="6"/>
        <v/>
      </c>
      <c r="K62" s="15">
        <f t="shared" si="7"/>
        <v>8.2146768893756848E-3</v>
      </c>
      <c r="L62" s="29" t="str">
        <f t="shared" si="8"/>
        <v/>
      </c>
    </row>
    <row r="63" spans="1:12" s="5" customFormat="1" ht="16.95" customHeight="1" x14ac:dyDescent="0.7">
      <c r="A63" s="85"/>
      <c r="B63" s="86"/>
      <c r="C63" s="105"/>
      <c r="D63" s="106"/>
      <c r="E63" s="107"/>
      <c r="F63" s="108"/>
      <c r="G63" s="109"/>
      <c r="H63" s="109"/>
      <c r="I63" s="109"/>
      <c r="J63" s="14" t="str">
        <f t="shared" si="6"/>
        <v/>
      </c>
      <c r="K63" s="15">
        <f t="shared" si="7"/>
        <v>8.2146768893756848E-3</v>
      </c>
      <c r="L63" s="29" t="str">
        <f t="shared" si="8"/>
        <v/>
      </c>
    </row>
    <row r="64" spans="1:12" s="5" customFormat="1" ht="16.95" customHeight="1" x14ac:dyDescent="0.7">
      <c r="A64" s="85"/>
      <c r="B64" s="86"/>
      <c r="C64" s="105"/>
      <c r="D64" s="106"/>
      <c r="E64" s="107"/>
      <c r="F64" s="108"/>
      <c r="G64" s="109"/>
      <c r="H64" s="109"/>
      <c r="I64" s="109"/>
      <c r="J64" s="14" t="str">
        <f t="shared" si="6"/>
        <v/>
      </c>
      <c r="K64" s="15">
        <f t="shared" si="7"/>
        <v>8.2146768893756848E-3</v>
      </c>
      <c r="L64" s="29" t="str">
        <f t="shared" si="8"/>
        <v/>
      </c>
    </row>
    <row r="65" spans="1:12" s="5" customFormat="1" ht="16.95" customHeight="1" x14ac:dyDescent="0.7">
      <c r="A65" s="85"/>
      <c r="B65" s="86"/>
      <c r="C65" s="105"/>
      <c r="D65" s="106"/>
      <c r="E65" s="107"/>
      <c r="F65" s="108"/>
      <c r="G65" s="109"/>
      <c r="H65" s="109"/>
      <c r="I65" s="109"/>
      <c r="J65" s="14" t="str">
        <f t="shared" si="6"/>
        <v/>
      </c>
      <c r="K65" s="15">
        <f t="shared" si="7"/>
        <v>8.2146768893756848E-3</v>
      </c>
      <c r="L65" s="29" t="str">
        <f t="shared" si="8"/>
        <v/>
      </c>
    </row>
    <row r="66" spans="1:12" s="5" customFormat="1" ht="16.95" customHeight="1" x14ac:dyDescent="0.7">
      <c r="A66" s="85"/>
      <c r="B66" s="86"/>
      <c r="C66" s="105"/>
      <c r="D66" s="106"/>
      <c r="E66" s="107"/>
      <c r="F66" s="108"/>
      <c r="G66" s="109"/>
      <c r="H66" s="109"/>
      <c r="I66" s="109"/>
      <c r="J66" s="14" t="str">
        <f t="shared" si="6"/>
        <v/>
      </c>
      <c r="K66" s="15">
        <f t="shared" si="7"/>
        <v>8.2146768893756848E-3</v>
      </c>
      <c r="L66" s="29" t="str">
        <f t="shared" si="8"/>
        <v/>
      </c>
    </row>
    <row r="67" spans="1:12" s="5" customFormat="1" ht="16.95" customHeight="1" x14ac:dyDescent="0.7">
      <c r="A67" s="85"/>
      <c r="B67" s="86"/>
      <c r="C67" s="105"/>
      <c r="D67" s="106"/>
      <c r="E67" s="107"/>
      <c r="F67" s="108"/>
      <c r="G67" s="109"/>
      <c r="H67" s="109"/>
      <c r="I67" s="109"/>
      <c r="J67" s="14" t="str">
        <f t="shared" si="6"/>
        <v/>
      </c>
      <c r="K67" s="15">
        <f t="shared" si="7"/>
        <v>8.2146768893756848E-3</v>
      </c>
      <c r="L67" s="29" t="str">
        <f t="shared" si="8"/>
        <v/>
      </c>
    </row>
    <row r="68" spans="1:12" s="5" customFormat="1" ht="16.95" customHeight="1" x14ac:dyDescent="0.7">
      <c r="A68" s="85"/>
      <c r="B68" s="86"/>
      <c r="C68" s="105"/>
      <c r="D68" s="106"/>
      <c r="E68" s="107"/>
      <c r="F68" s="108"/>
      <c r="G68" s="109"/>
      <c r="H68" s="109"/>
      <c r="I68" s="109"/>
      <c r="J68" s="14" t="str">
        <f t="shared" si="6"/>
        <v/>
      </c>
      <c r="K68" s="15">
        <f t="shared" si="7"/>
        <v>8.2146768893756848E-3</v>
      </c>
      <c r="L68" s="29" t="str">
        <f t="shared" si="8"/>
        <v/>
      </c>
    </row>
    <row r="69" spans="1:12" s="5" customFormat="1" ht="16.95" customHeight="1" x14ac:dyDescent="0.7">
      <c r="A69" s="85"/>
      <c r="B69" s="86"/>
      <c r="C69" s="105"/>
      <c r="D69" s="106"/>
      <c r="E69" s="107"/>
      <c r="F69" s="108"/>
      <c r="G69" s="109"/>
      <c r="H69" s="109"/>
      <c r="I69" s="109"/>
      <c r="J69" s="14" t="str">
        <f t="shared" si="6"/>
        <v/>
      </c>
      <c r="K69" s="15">
        <f t="shared" si="7"/>
        <v>8.2146768893756848E-3</v>
      </c>
      <c r="L69" s="29" t="str">
        <f t="shared" si="8"/>
        <v/>
      </c>
    </row>
    <row r="70" spans="1:12" s="6" customFormat="1" ht="44.25" customHeight="1" x14ac:dyDescent="0.7">
      <c r="A70" s="123" t="s">
        <v>89</v>
      </c>
      <c r="B70" s="124"/>
      <c r="C70" s="124"/>
      <c r="D70" s="124"/>
      <c r="E70" s="124"/>
      <c r="F70" s="124"/>
      <c r="G70" s="124"/>
      <c r="H70" s="124"/>
      <c r="I70" s="124"/>
      <c r="J70" s="124"/>
      <c r="K70" s="125"/>
      <c r="L70" s="31">
        <f>MIN(15,ROUND(SUM(L56:L69),4))</f>
        <v>0</v>
      </c>
    </row>
    <row r="71" spans="1:12" s="2" customFormat="1" ht="52.5" customHeight="1" x14ac:dyDescent="0.25">
      <c r="A71" s="129" t="s">
        <v>858</v>
      </c>
      <c r="B71" s="130"/>
      <c r="C71" s="130"/>
      <c r="D71" s="130"/>
      <c r="E71" s="130"/>
      <c r="F71" s="130"/>
      <c r="G71" s="130"/>
      <c r="H71" s="130"/>
      <c r="I71" s="130"/>
      <c r="J71" s="130"/>
      <c r="K71" s="131"/>
      <c r="L71" s="30">
        <v>10</v>
      </c>
    </row>
    <row r="72" spans="1:12" s="4" customFormat="1" ht="40.049999999999997" customHeight="1" x14ac:dyDescent="0.7">
      <c r="A72" s="27" t="s">
        <v>115</v>
      </c>
      <c r="B72" s="13" t="s">
        <v>939</v>
      </c>
      <c r="C72" s="126" t="s">
        <v>90</v>
      </c>
      <c r="D72" s="127"/>
      <c r="E72" s="126" t="s">
        <v>30</v>
      </c>
      <c r="F72" s="127"/>
      <c r="G72" s="126" t="s">
        <v>856</v>
      </c>
      <c r="H72" s="128"/>
      <c r="I72" s="127"/>
      <c r="J72" s="13" t="s">
        <v>86</v>
      </c>
      <c r="K72" s="13" t="s">
        <v>87</v>
      </c>
      <c r="L72" s="28" t="s">
        <v>88</v>
      </c>
    </row>
    <row r="73" spans="1:12" s="5" customFormat="1" ht="16.95" customHeight="1" x14ac:dyDescent="0.7">
      <c r="A73" s="85"/>
      <c r="B73" s="86"/>
      <c r="C73" s="110"/>
      <c r="D73" s="111"/>
      <c r="E73" s="112"/>
      <c r="F73" s="113"/>
      <c r="G73" s="114"/>
      <c r="H73" s="114"/>
      <c r="I73" s="114"/>
      <c r="J73" s="14" t="str">
        <f>IF(OR(ISBLANK(A73),ISBLANK(B73)),"",(B73-A73)+1)</f>
        <v/>
      </c>
      <c r="K73" s="15">
        <f>10/1826</f>
        <v>5.4764512595837896E-3</v>
      </c>
      <c r="L73" s="29" t="str">
        <f>IFERROR(ROUND(J73*K73,4),"")</f>
        <v/>
      </c>
    </row>
    <row r="74" spans="1:12" s="5" customFormat="1" ht="16.95" customHeight="1" x14ac:dyDescent="0.7">
      <c r="A74" s="85"/>
      <c r="B74" s="86"/>
      <c r="C74" s="110"/>
      <c r="D74" s="111"/>
      <c r="E74" s="112"/>
      <c r="F74" s="113"/>
      <c r="G74" s="114"/>
      <c r="H74" s="114"/>
      <c r="I74" s="114"/>
      <c r="J74" s="14" t="str">
        <f t="shared" ref="J74:J86" si="9">IF(OR(ISBLANK(A74),ISBLANK(B74)),"",(B74-A74)+1)</f>
        <v/>
      </c>
      <c r="K74" s="15">
        <f t="shared" ref="K74:K86" si="10">10/1826</f>
        <v>5.4764512595837896E-3</v>
      </c>
      <c r="L74" s="29" t="str">
        <f t="shared" ref="L74:L86" si="11">IFERROR(ROUND(J74*K74,4),"")</f>
        <v/>
      </c>
    </row>
    <row r="75" spans="1:12" s="5" customFormat="1" ht="16.95" customHeight="1" x14ac:dyDescent="0.7">
      <c r="A75" s="85"/>
      <c r="B75" s="86"/>
      <c r="C75" s="105"/>
      <c r="D75" s="106"/>
      <c r="E75" s="107"/>
      <c r="F75" s="108"/>
      <c r="G75" s="109"/>
      <c r="H75" s="109"/>
      <c r="I75" s="109"/>
      <c r="J75" s="14" t="str">
        <f t="shared" si="9"/>
        <v/>
      </c>
      <c r="K75" s="15">
        <f t="shared" si="10"/>
        <v>5.4764512595837896E-3</v>
      </c>
      <c r="L75" s="29" t="str">
        <f t="shared" si="11"/>
        <v/>
      </c>
    </row>
    <row r="76" spans="1:12" s="5" customFormat="1" ht="16.95" customHeight="1" x14ac:dyDescent="0.7">
      <c r="A76" s="85"/>
      <c r="B76" s="86"/>
      <c r="C76" s="105"/>
      <c r="D76" s="106"/>
      <c r="E76" s="107"/>
      <c r="F76" s="108"/>
      <c r="G76" s="109"/>
      <c r="H76" s="109"/>
      <c r="I76" s="109"/>
      <c r="J76" s="14" t="str">
        <f t="shared" si="9"/>
        <v/>
      </c>
      <c r="K76" s="15">
        <f t="shared" si="10"/>
        <v>5.4764512595837896E-3</v>
      </c>
      <c r="L76" s="29" t="str">
        <f t="shared" si="11"/>
        <v/>
      </c>
    </row>
    <row r="77" spans="1:12" s="5" customFormat="1" ht="16.95" customHeight="1" x14ac:dyDescent="0.7">
      <c r="A77" s="85"/>
      <c r="B77" s="86"/>
      <c r="C77" s="105"/>
      <c r="D77" s="106"/>
      <c r="E77" s="107"/>
      <c r="F77" s="108"/>
      <c r="G77" s="109"/>
      <c r="H77" s="109"/>
      <c r="I77" s="109"/>
      <c r="J77" s="14" t="str">
        <f t="shared" si="9"/>
        <v/>
      </c>
      <c r="K77" s="15">
        <f t="shared" si="10"/>
        <v>5.4764512595837896E-3</v>
      </c>
      <c r="L77" s="29" t="str">
        <f t="shared" si="11"/>
        <v/>
      </c>
    </row>
    <row r="78" spans="1:12" s="5" customFormat="1" ht="16.95" customHeight="1" x14ac:dyDescent="0.7">
      <c r="A78" s="85"/>
      <c r="B78" s="86"/>
      <c r="C78" s="105"/>
      <c r="D78" s="106"/>
      <c r="E78" s="107"/>
      <c r="F78" s="108"/>
      <c r="G78" s="109"/>
      <c r="H78" s="109"/>
      <c r="I78" s="109"/>
      <c r="J78" s="14" t="str">
        <f t="shared" si="9"/>
        <v/>
      </c>
      <c r="K78" s="15">
        <f t="shared" si="10"/>
        <v>5.4764512595837896E-3</v>
      </c>
      <c r="L78" s="29" t="str">
        <f t="shared" si="11"/>
        <v/>
      </c>
    </row>
    <row r="79" spans="1:12" s="5" customFormat="1" ht="16.95" customHeight="1" x14ac:dyDescent="0.7">
      <c r="A79" s="85"/>
      <c r="B79" s="86"/>
      <c r="C79" s="105"/>
      <c r="D79" s="106"/>
      <c r="E79" s="107"/>
      <c r="F79" s="108"/>
      <c r="G79" s="109"/>
      <c r="H79" s="109"/>
      <c r="I79" s="109"/>
      <c r="J79" s="14" t="str">
        <f t="shared" si="9"/>
        <v/>
      </c>
      <c r="K79" s="15">
        <f t="shared" si="10"/>
        <v>5.4764512595837896E-3</v>
      </c>
      <c r="L79" s="29" t="str">
        <f t="shared" si="11"/>
        <v/>
      </c>
    </row>
    <row r="80" spans="1:12" s="5" customFormat="1" ht="16.95" customHeight="1" x14ac:dyDescent="0.7">
      <c r="A80" s="85"/>
      <c r="B80" s="86"/>
      <c r="C80" s="105"/>
      <c r="D80" s="106"/>
      <c r="E80" s="107"/>
      <c r="F80" s="108"/>
      <c r="G80" s="109"/>
      <c r="H80" s="109"/>
      <c r="I80" s="109"/>
      <c r="J80" s="14" t="str">
        <f t="shared" si="9"/>
        <v/>
      </c>
      <c r="K80" s="15">
        <f t="shared" si="10"/>
        <v>5.4764512595837896E-3</v>
      </c>
      <c r="L80" s="29" t="str">
        <f t="shared" si="11"/>
        <v/>
      </c>
    </row>
    <row r="81" spans="1:12" s="5" customFormat="1" ht="16.95" customHeight="1" x14ac:dyDescent="0.7">
      <c r="A81" s="85"/>
      <c r="B81" s="86"/>
      <c r="C81" s="105"/>
      <c r="D81" s="106"/>
      <c r="E81" s="107"/>
      <c r="F81" s="108"/>
      <c r="G81" s="109"/>
      <c r="H81" s="109"/>
      <c r="I81" s="109"/>
      <c r="J81" s="14" t="str">
        <f t="shared" si="9"/>
        <v/>
      </c>
      <c r="K81" s="15">
        <f t="shared" si="10"/>
        <v>5.4764512595837896E-3</v>
      </c>
      <c r="L81" s="29" t="str">
        <f t="shared" si="11"/>
        <v/>
      </c>
    </row>
    <row r="82" spans="1:12" s="5" customFormat="1" ht="16.95" customHeight="1" x14ac:dyDescent="0.7">
      <c r="A82" s="85"/>
      <c r="B82" s="86"/>
      <c r="C82" s="105"/>
      <c r="D82" s="106"/>
      <c r="E82" s="107"/>
      <c r="F82" s="108"/>
      <c r="G82" s="109"/>
      <c r="H82" s="109"/>
      <c r="I82" s="109"/>
      <c r="J82" s="14" t="str">
        <f t="shared" si="9"/>
        <v/>
      </c>
      <c r="K82" s="15">
        <f t="shared" si="10"/>
        <v>5.4764512595837896E-3</v>
      </c>
      <c r="L82" s="29" t="str">
        <f t="shared" si="11"/>
        <v/>
      </c>
    </row>
    <row r="83" spans="1:12" s="5" customFormat="1" ht="16.95" customHeight="1" x14ac:dyDescent="0.7">
      <c r="A83" s="85"/>
      <c r="B83" s="86"/>
      <c r="C83" s="105"/>
      <c r="D83" s="106"/>
      <c r="E83" s="107"/>
      <c r="F83" s="108"/>
      <c r="G83" s="109"/>
      <c r="H83" s="109"/>
      <c r="I83" s="109"/>
      <c r="J83" s="14" t="str">
        <f t="shared" si="9"/>
        <v/>
      </c>
      <c r="K83" s="15">
        <f t="shared" si="10"/>
        <v>5.4764512595837896E-3</v>
      </c>
      <c r="L83" s="29" t="str">
        <f t="shared" si="11"/>
        <v/>
      </c>
    </row>
    <row r="84" spans="1:12" s="5" customFormat="1" ht="16.95" customHeight="1" x14ac:dyDescent="0.7">
      <c r="A84" s="85"/>
      <c r="B84" s="86"/>
      <c r="C84" s="105"/>
      <c r="D84" s="106"/>
      <c r="E84" s="107"/>
      <c r="F84" s="108"/>
      <c r="G84" s="109"/>
      <c r="H84" s="109"/>
      <c r="I84" s="109"/>
      <c r="J84" s="14" t="str">
        <f t="shared" si="9"/>
        <v/>
      </c>
      <c r="K84" s="15">
        <f t="shared" si="10"/>
        <v>5.4764512595837896E-3</v>
      </c>
      <c r="L84" s="29" t="str">
        <f t="shared" si="11"/>
        <v/>
      </c>
    </row>
    <row r="85" spans="1:12" s="5" customFormat="1" ht="16.95" customHeight="1" x14ac:dyDescent="0.7">
      <c r="A85" s="85"/>
      <c r="B85" s="86"/>
      <c r="C85" s="105"/>
      <c r="D85" s="106"/>
      <c r="E85" s="107"/>
      <c r="F85" s="108"/>
      <c r="G85" s="109"/>
      <c r="H85" s="109"/>
      <c r="I85" s="109"/>
      <c r="J85" s="14" t="str">
        <f t="shared" si="9"/>
        <v/>
      </c>
      <c r="K85" s="15">
        <f t="shared" si="10"/>
        <v>5.4764512595837896E-3</v>
      </c>
      <c r="L85" s="29" t="str">
        <f t="shared" si="11"/>
        <v/>
      </c>
    </row>
    <row r="86" spans="1:12" s="5" customFormat="1" ht="16.95" customHeight="1" x14ac:dyDescent="0.7">
      <c r="A86" s="85"/>
      <c r="B86" s="86"/>
      <c r="C86" s="105"/>
      <c r="D86" s="106"/>
      <c r="E86" s="107"/>
      <c r="F86" s="108"/>
      <c r="G86" s="109"/>
      <c r="H86" s="109"/>
      <c r="I86" s="109"/>
      <c r="J86" s="14" t="str">
        <f t="shared" si="9"/>
        <v/>
      </c>
      <c r="K86" s="15">
        <f t="shared" si="10"/>
        <v>5.4764512595837896E-3</v>
      </c>
      <c r="L86" s="29" t="str">
        <f t="shared" si="11"/>
        <v/>
      </c>
    </row>
    <row r="87" spans="1:12" s="6" customFormat="1" ht="44.25" customHeight="1" x14ac:dyDescent="0.7">
      <c r="A87" s="116" t="s">
        <v>92</v>
      </c>
      <c r="B87" s="117"/>
      <c r="C87" s="117"/>
      <c r="D87" s="117"/>
      <c r="E87" s="117"/>
      <c r="F87" s="117"/>
      <c r="G87" s="117"/>
      <c r="H87" s="117"/>
      <c r="I87" s="117"/>
      <c r="J87" s="117"/>
      <c r="K87" s="117"/>
      <c r="L87" s="87">
        <f>MIN(10,ROUND(SUM(L73:L86),4))</f>
        <v>0</v>
      </c>
    </row>
    <row r="88" spans="1:12" s="6" customFormat="1" ht="44.25" customHeight="1" x14ac:dyDescent="0.7">
      <c r="A88" s="116" t="s">
        <v>110</v>
      </c>
      <c r="B88" s="117"/>
      <c r="C88" s="117"/>
      <c r="D88" s="117"/>
      <c r="E88" s="117"/>
      <c r="F88" s="117"/>
      <c r="G88" s="117"/>
      <c r="H88" s="117"/>
      <c r="I88" s="117"/>
      <c r="J88" s="117"/>
      <c r="K88" s="117"/>
      <c r="L88" s="87">
        <f>MIN(40,ROUND(SUM(L36+L53+L70+L87),4))</f>
        <v>0</v>
      </c>
    </row>
    <row r="89" spans="1:12" s="8" customFormat="1" ht="24" x14ac:dyDescent="0.25">
      <c r="A89" s="33"/>
      <c r="B89" s="16"/>
      <c r="C89" s="16"/>
      <c r="D89" s="16"/>
      <c r="E89" s="16"/>
      <c r="F89" s="16"/>
      <c r="G89" s="16"/>
      <c r="H89" s="16"/>
      <c r="I89" s="16"/>
      <c r="J89" s="16"/>
      <c r="K89" s="16"/>
      <c r="L89" s="34"/>
    </row>
    <row r="90" spans="1:12" s="6" customFormat="1" ht="49.8" customHeight="1" x14ac:dyDescent="0.85">
      <c r="A90" s="35"/>
      <c r="B90" s="36" t="s">
        <v>98</v>
      </c>
      <c r="C90" s="120"/>
      <c r="D90" s="120"/>
      <c r="E90" s="120"/>
      <c r="F90" s="120"/>
      <c r="G90" s="37" t="s">
        <v>99</v>
      </c>
      <c r="H90" s="58"/>
      <c r="I90" s="19"/>
      <c r="J90" s="19"/>
      <c r="K90" s="19"/>
      <c r="L90" s="39"/>
    </row>
    <row r="91" spans="1:12" s="10" customFormat="1" ht="48.6" customHeight="1" x14ac:dyDescent="0.7">
      <c r="A91" s="40"/>
      <c r="B91" s="118"/>
      <c r="C91" s="118"/>
      <c r="D91" s="118"/>
      <c r="E91" s="118"/>
      <c r="F91" s="118"/>
      <c r="G91" s="118"/>
      <c r="H91" s="118"/>
      <c r="I91" s="118"/>
      <c r="J91" s="118"/>
      <c r="K91" s="118"/>
      <c r="L91" s="39"/>
    </row>
    <row r="92" spans="1:12" s="6" customFormat="1" ht="142.19999999999999" customHeight="1" x14ac:dyDescent="0.7">
      <c r="A92" s="35"/>
      <c r="B92" s="119" t="s">
        <v>130</v>
      </c>
      <c r="C92" s="119"/>
      <c r="D92" s="119"/>
      <c r="E92" s="119"/>
      <c r="F92" s="119"/>
      <c r="G92" s="119"/>
      <c r="H92" s="119"/>
      <c r="I92" s="119"/>
      <c r="J92" s="119"/>
      <c r="K92" s="119"/>
      <c r="L92" s="39"/>
    </row>
    <row r="93" spans="1:12" s="6" customFormat="1" ht="24" x14ac:dyDescent="0.85">
      <c r="A93" s="35"/>
      <c r="B93" s="41"/>
      <c r="C93" s="41"/>
      <c r="D93" s="41"/>
      <c r="E93" s="41"/>
      <c r="F93" s="41"/>
      <c r="G93" s="41"/>
      <c r="L93" s="42"/>
    </row>
    <row r="94" spans="1:12" s="6" customFormat="1" ht="24" x14ac:dyDescent="0.85">
      <c r="A94" s="35"/>
      <c r="B94" s="41"/>
      <c r="C94" s="43" t="s">
        <v>100</v>
      </c>
      <c r="D94" s="121"/>
      <c r="E94" s="121"/>
      <c r="F94" s="44" t="s">
        <v>101</v>
      </c>
      <c r="G94" s="44"/>
      <c r="L94" s="42"/>
    </row>
    <row r="95" spans="1:12" s="6" customFormat="1" ht="24" x14ac:dyDescent="0.85">
      <c r="A95" s="35"/>
      <c r="B95" s="41"/>
      <c r="C95" s="44"/>
      <c r="D95" s="44"/>
      <c r="E95" s="44"/>
      <c r="F95" s="44"/>
      <c r="G95" s="44"/>
      <c r="L95" s="42"/>
    </row>
    <row r="96" spans="1:12" s="6" customFormat="1" ht="24" x14ac:dyDescent="0.85">
      <c r="A96" s="35"/>
      <c r="C96" s="38"/>
      <c r="D96" s="45" t="s">
        <v>102</v>
      </c>
      <c r="E96" s="38"/>
      <c r="F96" s="122" t="s">
        <v>105</v>
      </c>
      <c r="G96" s="122"/>
      <c r="H96" s="46"/>
      <c r="I96" s="47"/>
      <c r="L96" s="42"/>
    </row>
    <row r="97" spans="1:12" s="6" customFormat="1" ht="24" x14ac:dyDescent="0.85">
      <c r="A97" s="35"/>
      <c r="B97" s="41"/>
      <c r="C97" s="44"/>
      <c r="D97" s="44"/>
      <c r="E97" s="44"/>
      <c r="F97" s="44"/>
      <c r="G97" s="44"/>
      <c r="L97" s="42"/>
    </row>
    <row r="98" spans="1:12" s="6" customFormat="1" ht="24" x14ac:dyDescent="0.85">
      <c r="A98" s="35"/>
      <c r="B98" s="41"/>
      <c r="C98" s="48"/>
      <c r="D98" s="49"/>
      <c r="E98" s="50" t="s">
        <v>103</v>
      </c>
      <c r="F98" s="49"/>
      <c r="G98" s="44"/>
      <c r="I98" s="51"/>
      <c r="J98" s="51"/>
      <c r="L98" s="42"/>
    </row>
    <row r="99" spans="1:12" s="6" customFormat="1" ht="122.4" customHeight="1" thickBot="1" x14ac:dyDescent="0.75">
      <c r="A99" s="52"/>
      <c r="B99" s="53"/>
      <c r="C99" s="54" t="s">
        <v>104</v>
      </c>
      <c r="D99" s="55"/>
      <c r="E99" s="115"/>
      <c r="F99" s="115"/>
      <c r="G99" s="115"/>
      <c r="H99" s="56"/>
      <c r="I99" s="56"/>
      <c r="J99" s="53"/>
      <c r="K99" s="53"/>
      <c r="L99" s="57"/>
    </row>
    <row r="100" spans="1:12" s="6" customFormat="1" ht="15" customHeight="1" x14ac:dyDescent="0.85">
      <c r="B100" s="11"/>
      <c r="C100" s="11"/>
      <c r="D100" s="11"/>
      <c r="E100" s="11"/>
      <c r="F100" s="11"/>
      <c r="G100" s="11"/>
      <c r="H100" s="11"/>
      <c r="I100" s="11"/>
      <c r="J100" s="11"/>
      <c r="K100" s="11"/>
      <c r="L100" s="9"/>
    </row>
    <row r="101" spans="1:12" x14ac:dyDescent="0.25">
      <c r="A101" s="12"/>
    </row>
  </sheetData>
  <sheetProtection algorithmName="SHA-512" hashValue="1y+f8iYD0dwJuGKqokj0F8+SyIBB0tIrAtmSc23HaenZ9T71j2YL2pL9Q7ynvT8K0t2tshAx28eZH2Ir7jYs7g==" saltValue="INQBIyfkGg0KbSPJCY6Vsg==" spinCount="100000" sheet="1" objects="1" scenarios="1"/>
  <mergeCells count="235">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n en número las funciones realizadas que coincidan con la descripción del puesto del punto &quot;1.14.‐ FUNCIONES ESPECÍFICAS&quot;, con al menos un mínimo de 2 funciones realizadas en la etapa indicada"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cuando sea el mismo puesto pero con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23/11/2017 y el 22/11/2022 y no deben solaparse las distintas etapas" prompt="Si actualmente está como trabajador en INECO la fecha final será 22/11/2022 y no se podrán solapar etapas en las mismas fechas" sqref="B56:B69 B22:B35 B39:B52 B73:B86" xr:uid="{FC220232-3103-4E2D-AC7A-22462D0BEF57}">
      <formula1>43062</formula1>
      <formula2>44887</formula2>
    </dataValidation>
    <dataValidation type="date" allowBlank="1" showInputMessage="1" showErrorMessage="1" errorTitle="Fecha fuera de plazo" error="Las fechas deben estar comprendidas entre el 23/11/2017 y el 22/11/2022 y no deben solaparse las distintas etapas" prompt="La fecha inicial debe ser 23/11/2017 o posterior y no se podrán solapar etapas en las mismas fechas" sqref="A56:A69 A22:A35 A39:A52 A73:A86" xr:uid="{DC947300-416E-41AB-ACF7-B9942494295C}">
      <formula1>43062</formula1>
      <formula2>44887</formula2>
    </dataValidation>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Listado!$A$6:$A$273</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x14ac:dyDescent="0.25"/>
  <sheetData>
    <row r="1" spans="1:1" x14ac:dyDescent="0.25">
      <c r="A1" s="59" t="s">
        <v>132</v>
      </c>
    </row>
    <row r="2" spans="1:1" x14ac:dyDescent="0.25">
      <c r="A2" s="59" t="s">
        <v>133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R275"/>
  <sheetViews>
    <sheetView showGridLines="0" zoomScale="70" zoomScaleNormal="70" zoomScaleSheetLayoutView="86" workbookViewId="0">
      <pane ySplit="5" topLeftCell="A239" activePane="bottomLeft" state="frozen"/>
      <selection activeCell="C1" sqref="C1"/>
      <selection pane="bottomLeft" activeCell="R291" sqref="R291"/>
    </sheetView>
  </sheetViews>
  <sheetFormatPr baseColWidth="10" defaultColWidth="9.33203125" defaultRowHeight="13.2" x14ac:dyDescent="0.25"/>
  <cols>
    <col min="1" max="1" width="15.44140625" style="62" customWidth="1"/>
    <col min="2" max="2" width="33.5546875" style="69" customWidth="1"/>
    <col min="3" max="3" width="40" style="69" customWidth="1"/>
    <col min="4" max="4" width="28.77734375" style="69" customWidth="1"/>
    <col min="5" max="5" width="38.33203125" style="69" customWidth="1"/>
    <col min="6" max="6" width="31.5546875" style="69" customWidth="1"/>
    <col min="7" max="7" width="14.6640625" style="70" customWidth="1"/>
    <col min="8" max="8" width="14.77734375" style="70" customWidth="1"/>
    <col min="9" max="9" width="28.109375" style="69" customWidth="1"/>
    <col min="10" max="10" width="14.77734375" style="69" customWidth="1"/>
    <col min="11" max="11" width="14.109375" style="69" bestFit="1" customWidth="1"/>
    <col min="12" max="12" width="16" style="69" customWidth="1"/>
    <col min="13" max="13" width="14.109375" style="69" customWidth="1"/>
    <col min="14" max="14" width="15.109375" style="69" customWidth="1"/>
    <col min="15" max="15" width="20.6640625" style="69" customWidth="1"/>
    <col min="16" max="16" width="84.44140625" style="71" hidden="1" customWidth="1"/>
    <col min="17" max="17" width="49.77734375" style="72" customWidth="1"/>
    <col min="18" max="18" width="147.88671875" style="72" customWidth="1"/>
    <col min="19" max="16384" width="9.33203125" style="69"/>
  </cols>
  <sheetData>
    <row r="1" spans="1:18" s="62" customFormat="1" ht="60.6" hidden="1" thickBot="1" x14ac:dyDescent="0.3">
      <c r="A1" s="204"/>
      <c r="B1" s="204"/>
      <c r="C1" s="204"/>
      <c r="D1" s="204"/>
      <c r="E1" s="204"/>
      <c r="F1" s="204"/>
      <c r="G1" s="204"/>
      <c r="H1" s="204"/>
      <c r="I1" s="204"/>
      <c r="J1" s="204"/>
      <c r="K1" s="204"/>
      <c r="L1" s="204"/>
      <c r="M1" s="204"/>
      <c r="N1" s="204"/>
      <c r="O1" s="204"/>
      <c r="P1" s="60"/>
      <c r="Q1" s="61"/>
      <c r="R1" s="61"/>
    </row>
    <row r="2" spans="1:18" s="65" customFormat="1" ht="46.2" hidden="1" thickBot="1" x14ac:dyDescent="0.3">
      <c r="A2" s="205"/>
      <c r="B2" s="205"/>
      <c r="C2" s="205"/>
      <c r="D2" s="205"/>
      <c r="E2" s="205"/>
      <c r="F2" s="205"/>
      <c r="G2" s="205"/>
      <c r="H2" s="205"/>
      <c r="I2" s="205"/>
      <c r="J2" s="205"/>
      <c r="K2" s="205"/>
      <c r="L2" s="205"/>
      <c r="M2" s="205"/>
      <c r="N2" s="205"/>
      <c r="O2" s="205"/>
      <c r="P2" s="63"/>
      <c r="Q2" s="64"/>
      <c r="R2" s="64"/>
    </row>
    <row r="3" spans="1:18" s="62" customFormat="1" ht="14.4" hidden="1" thickBot="1" x14ac:dyDescent="0.3">
      <c r="A3" s="206"/>
      <c r="B3" s="206"/>
      <c r="C3" s="206"/>
      <c r="G3" s="66"/>
      <c r="H3" s="66"/>
      <c r="Q3" s="61"/>
      <c r="R3" s="61"/>
    </row>
    <row r="4" spans="1:18" s="62" customFormat="1" ht="15" hidden="1" thickBot="1" x14ac:dyDescent="0.35">
      <c r="A4" s="207"/>
      <c r="B4" s="207"/>
      <c r="C4" s="207"/>
      <c r="D4" s="207"/>
      <c r="E4" s="207"/>
      <c r="F4" s="207"/>
      <c r="G4" s="207"/>
      <c r="H4" s="207"/>
      <c r="I4" s="207"/>
      <c r="J4" s="207"/>
      <c r="K4" s="207"/>
      <c r="L4" s="207"/>
      <c r="M4" s="207"/>
      <c r="N4" s="207"/>
      <c r="O4" s="207"/>
      <c r="P4" s="67"/>
      <c r="Q4" s="68"/>
      <c r="R4" s="68"/>
    </row>
    <row r="5" spans="1:18" ht="24.6" thickBot="1" x14ac:dyDescent="0.3">
      <c r="A5" s="80" t="s">
        <v>117</v>
      </c>
      <c r="B5" s="81" t="s">
        <v>137</v>
      </c>
      <c r="C5" s="81" t="s">
        <v>75</v>
      </c>
      <c r="D5" s="81" t="s">
        <v>138</v>
      </c>
      <c r="E5" s="81" t="s">
        <v>139</v>
      </c>
      <c r="F5" s="81" t="s">
        <v>140</v>
      </c>
      <c r="G5" s="81" t="s">
        <v>30</v>
      </c>
      <c r="H5" s="80" t="s">
        <v>118</v>
      </c>
      <c r="I5" s="80" t="s">
        <v>119</v>
      </c>
      <c r="J5" s="81" t="s">
        <v>120</v>
      </c>
      <c r="K5" s="81" t="s">
        <v>121</v>
      </c>
      <c r="L5" s="81" t="s">
        <v>93</v>
      </c>
      <c r="M5" s="80" t="s">
        <v>94</v>
      </c>
      <c r="N5" s="80" t="s">
        <v>122</v>
      </c>
      <c r="O5" s="82" t="s">
        <v>123</v>
      </c>
      <c r="P5" s="83" t="s">
        <v>136</v>
      </c>
      <c r="Q5" s="84" t="s">
        <v>107</v>
      </c>
      <c r="R5" s="84" t="s">
        <v>108</v>
      </c>
    </row>
    <row r="6" spans="1:18" s="88" customFormat="1" ht="78.75" customHeight="1" x14ac:dyDescent="0.25">
      <c r="A6" s="90" t="s">
        <v>941</v>
      </c>
      <c r="B6" s="75" t="s">
        <v>942</v>
      </c>
      <c r="C6" s="74" t="s">
        <v>943</v>
      </c>
      <c r="D6" s="91" t="s">
        <v>21</v>
      </c>
      <c r="E6" s="91" t="s">
        <v>944</v>
      </c>
      <c r="F6" s="91" t="s">
        <v>945</v>
      </c>
      <c r="G6" s="74" t="s">
        <v>27</v>
      </c>
      <c r="H6" s="74" t="s">
        <v>31</v>
      </c>
      <c r="I6" s="74" t="s">
        <v>73</v>
      </c>
      <c r="J6" s="74">
        <v>1</v>
      </c>
      <c r="K6" s="74" t="s">
        <v>32</v>
      </c>
      <c r="L6" s="74"/>
      <c r="M6" s="74"/>
      <c r="N6" s="73" t="s">
        <v>941</v>
      </c>
      <c r="O6" s="92" t="s">
        <v>946</v>
      </c>
      <c r="P6" s="93" t="s">
        <v>947</v>
      </c>
      <c r="Q6" s="93" t="s">
        <v>948</v>
      </c>
      <c r="R6" s="94" t="s">
        <v>949</v>
      </c>
    </row>
    <row r="7" spans="1:18" s="88" customFormat="1" ht="92.4" x14ac:dyDescent="0.25">
      <c r="A7" s="73" t="s">
        <v>141</v>
      </c>
      <c r="B7" s="78" t="s">
        <v>96</v>
      </c>
      <c r="C7" s="74" t="s">
        <v>64</v>
      </c>
      <c r="D7" s="74" t="s">
        <v>3</v>
      </c>
      <c r="E7" s="74" t="s">
        <v>6</v>
      </c>
      <c r="F7" s="74" t="s">
        <v>9</v>
      </c>
      <c r="G7" s="74" t="s">
        <v>28</v>
      </c>
      <c r="H7" s="74" t="s">
        <v>31</v>
      </c>
      <c r="I7" s="74" t="s">
        <v>73</v>
      </c>
      <c r="J7" s="74">
        <v>1</v>
      </c>
      <c r="K7" s="74" t="s">
        <v>32</v>
      </c>
      <c r="L7" s="74"/>
      <c r="M7" s="74"/>
      <c r="N7" s="73" t="s">
        <v>141</v>
      </c>
      <c r="O7" s="77" t="s">
        <v>142</v>
      </c>
      <c r="P7" s="95" t="s">
        <v>143</v>
      </c>
      <c r="Q7" s="96" t="s">
        <v>144</v>
      </c>
      <c r="R7" s="95" t="s">
        <v>145</v>
      </c>
    </row>
    <row r="8" spans="1:18" s="88" customFormat="1" ht="111" customHeight="1" x14ac:dyDescent="0.25">
      <c r="A8" s="73" t="s">
        <v>862</v>
      </c>
      <c r="B8" s="78" t="s">
        <v>863</v>
      </c>
      <c r="C8" s="74" t="s">
        <v>64</v>
      </c>
      <c r="D8" s="74" t="s">
        <v>3</v>
      </c>
      <c r="E8" s="74" t="s">
        <v>6</v>
      </c>
      <c r="F8" s="74" t="s">
        <v>8</v>
      </c>
      <c r="G8" s="74" t="s">
        <v>27</v>
      </c>
      <c r="H8" s="74" t="s">
        <v>31</v>
      </c>
      <c r="I8" s="74" t="s">
        <v>73</v>
      </c>
      <c r="J8" s="74">
        <v>1</v>
      </c>
      <c r="K8" s="74" t="s">
        <v>32</v>
      </c>
      <c r="L8" s="74" t="s">
        <v>864</v>
      </c>
      <c r="M8" s="74"/>
      <c r="N8" s="73" t="s">
        <v>862</v>
      </c>
      <c r="O8" s="77" t="s">
        <v>142</v>
      </c>
      <c r="P8" s="95" t="s">
        <v>865</v>
      </c>
      <c r="Q8" s="96" t="s">
        <v>866</v>
      </c>
      <c r="R8" s="95" t="s">
        <v>867</v>
      </c>
    </row>
    <row r="9" spans="1:18" s="88" customFormat="1" ht="92.4" x14ac:dyDescent="0.25">
      <c r="A9" s="73" t="s">
        <v>146</v>
      </c>
      <c r="B9" s="75" t="s">
        <v>147</v>
      </c>
      <c r="C9" s="74" t="s">
        <v>72</v>
      </c>
      <c r="D9" s="74" t="s">
        <v>97</v>
      </c>
      <c r="E9" s="74" t="s">
        <v>148</v>
      </c>
      <c r="F9" s="74" t="s">
        <v>149</v>
      </c>
      <c r="G9" s="74" t="s">
        <v>150</v>
      </c>
      <c r="H9" s="74" t="s">
        <v>151</v>
      </c>
      <c r="I9" s="74" t="s">
        <v>152</v>
      </c>
      <c r="J9" s="74">
        <v>1</v>
      </c>
      <c r="K9" s="74" t="s">
        <v>32</v>
      </c>
      <c r="L9" s="74"/>
      <c r="M9" s="74"/>
      <c r="N9" s="73" t="s">
        <v>146</v>
      </c>
      <c r="O9" s="77" t="s">
        <v>153</v>
      </c>
      <c r="P9" s="95" t="s">
        <v>154</v>
      </c>
      <c r="Q9" s="96" t="s">
        <v>155</v>
      </c>
      <c r="R9" s="95" t="s">
        <v>156</v>
      </c>
    </row>
    <row r="10" spans="1:18" s="88" customFormat="1" ht="71.25" customHeight="1" x14ac:dyDescent="0.25">
      <c r="A10" s="73" t="s">
        <v>157</v>
      </c>
      <c r="B10" s="75" t="s">
        <v>158</v>
      </c>
      <c r="C10" s="74" t="s">
        <v>72</v>
      </c>
      <c r="D10" s="74" t="s">
        <v>97</v>
      </c>
      <c r="E10" s="74" t="s">
        <v>148</v>
      </c>
      <c r="F10" s="74" t="s">
        <v>149</v>
      </c>
      <c r="G10" s="74" t="s">
        <v>150</v>
      </c>
      <c r="H10" s="74" t="s">
        <v>151</v>
      </c>
      <c r="I10" s="74" t="s">
        <v>152</v>
      </c>
      <c r="J10" s="74">
        <v>1</v>
      </c>
      <c r="K10" s="74" t="s">
        <v>38</v>
      </c>
      <c r="L10" s="74"/>
      <c r="M10" s="74"/>
      <c r="N10" s="73" t="s">
        <v>157</v>
      </c>
      <c r="O10" s="77" t="s">
        <v>153</v>
      </c>
      <c r="P10" s="95" t="s">
        <v>159</v>
      </c>
      <c r="Q10" s="96" t="s">
        <v>155</v>
      </c>
      <c r="R10" s="95" t="s">
        <v>160</v>
      </c>
    </row>
    <row r="11" spans="1:18" s="88" customFormat="1" ht="92.4" x14ac:dyDescent="0.25">
      <c r="A11" s="73" t="s">
        <v>161</v>
      </c>
      <c r="B11" s="75" t="s">
        <v>162</v>
      </c>
      <c r="C11" s="74" t="s">
        <v>72</v>
      </c>
      <c r="D11" s="74" t="s">
        <v>97</v>
      </c>
      <c r="E11" s="74" t="s">
        <v>148</v>
      </c>
      <c r="F11" s="74" t="s">
        <v>149</v>
      </c>
      <c r="G11" s="74" t="s">
        <v>150</v>
      </c>
      <c r="H11" s="74" t="s">
        <v>151</v>
      </c>
      <c r="I11" s="74" t="s">
        <v>152</v>
      </c>
      <c r="J11" s="74">
        <v>2</v>
      </c>
      <c r="K11" s="74" t="s">
        <v>32</v>
      </c>
      <c r="L11" s="74"/>
      <c r="M11" s="74"/>
      <c r="N11" s="73" t="s">
        <v>161</v>
      </c>
      <c r="O11" s="77" t="s">
        <v>153</v>
      </c>
      <c r="P11" s="95" t="s">
        <v>163</v>
      </c>
      <c r="Q11" s="96" t="s">
        <v>164</v>
      </c>
      <c r="R11" s="95" t="s">
        <v>165</v>
      </c>
    </row>
    <row r="12" spans="1:18" s="88" customFormat="1" ht="129" customHeight="1" x14ac:dyDescent="0.25">
      <c r="A12" s="73" t="s">
        <v>166</v>
      </c>
      <c r="B12" s="75" t="s">
        <v>158</v>
      </c>
      <c r="C12" s="74" t="s">
        <v>72</v>
      </c>
      <c r="D12" s="74" t="s">
        <v>97</v>
      </c>
      <c r="E12" s="74" t="s">
        <v>148</v>
      </c>
      <c r="F12" s="74" t="s">
        <v>149</v>
      </c>
      <c r="G12" s="74" t="s">
        <v>150</v>
      </c>
      <c r="H12" s="74" t="s">
        <v>151</v>
      </c>
      <c r="I12" s="74" t="s">
        <v>152</v>
      </c>
      <c r="J12" s="74">
        <v>3</v>
      </c>
      <c r="K12" s="74" t="s">
        <v>32</v>
      </c>
      <c r="L12" s="74"/>
      <c r="M12" s="74"/>
      <c r="N12" s="73" t="s">
        <v>166</v>
      </c>
      <c r="O12" s="77" t="s">
        <v>153</v>
      </c>
      <c r="P12" s="95" t="s">
        <v>159</v>
      </c>
      <c r="Q12" s="96" t="s">
        <v>164</v>
      </c>
      <c r="R12" s="95" t="s">
        <v>167</v>
      </c>
    </row>
    <row r="13" spans="1:18" s="88" customFormat="1" ht="66" x14ac:dyDescent="0.25">
      <c r="A13" s="73" t="s">
        <v>168</v>
      </c>
      <c r="B13" s="75" t="s">
        <v>169</v>
      </c>
      <c r="C13" s="74" t="s">
        <v>72</v>
      </c>
      <c r="D13" s="74" t="s">
        <v>97</v>
      </c>
      <c r="E13" s="74" t="s">
        <v>148</v>
      </c>
      <c r="F13" s="74" t="s">
        <v>149</v>
      </c>
      <c r="G13" s="74" t="s">
        <v>150</v>
      </c>
      <c r="H13" s="74" t="s">
        <v>151</v>
      </c>
      <c r="I13" s="74" t="s">
        <v>152</v>
      </c>
      <c r="J13" s="74">
        <v>1</v>
      </c>
      <c r="K13" s="74" t="s">
        <v>49</v>
      </c>
      <c r="L13" s="74"/>
      <c r="M13" s="74"/>
      <c r="N13" s="73" t="s">
        <v>168</v>
      </c>
      <c r="O13" s="77" t="s">
        <v>153</v>
      </c>
      <c r="P13" s="95" t="s">
        <v>170</v>
      </c>
      <c r="Q13" s="96" t="s">
        <v>164</v>
      </c>
      <c r="R13" s="95" t="s">
        <v>171</v>
      </c>
    </row>
    <row r="14" spans="1:18" s="88" customFormat="1" ht="153.6" customHeight="1" x14ac:dyDescent="0.25">
      <c r="A14" s="90" t="s">
        <v>172</v>
      </c>
      <c r="B14" s="75" t="s">
        <v>158</v>
      </c>
      <c r="C14" s="74" t="s">
        <v>72</v>
      </c>
      <c r="D14" s="74" t="s">
        <v>97</v>
      </c>
      <c r="E14" s="74" t="s">
        <v>148</v>
      </c>
      <c r="F14" s="74" t="s">
        <v>149</v>
      </c>
      <c r="G14" s="74" t="s">
        <v>173</v>
      </c>
      <c r="H14" s="74" t="s">
        <v>151</v>
      </c>
      <c r="I14" s="74" t="s">
        <v>152</v>
      </c>
      <c r="J14" s="97">
        <v>18</v>
      </c>
      <c r="K14" s="74" t="s">
        <v>32</v>
      </c>
      <c r="L14" s="74"/>
      <c r="M14" s="97"/>
      <c r="N14" s="73" t="s">
        <v>172</v>
      </c>
      <c r="O14" s="77" t="s">
        <v>153</v>
      </c>
      <c r="P14" s="95" t="s">
        <v>159</v>
      </c>
      <c r="Q14" s="96" t="s">
        <v>164</v>
      </c>
      <c r="R14" s="95" t="s">
        <v>174</v>
      </c>
    </row>
    <row r="15" spans="1:18" s="88" customFormat="1" ht="79.2" x14ac:dyDescent="0.25">
      <c r="A15" s="90" t="s">
        <v>900</v>
      </c>
      <c r="B15" s="75" t="s">
        <v>158</v>
      </c>
      <c r="C15" s="74" t="s">
        <v>72</v>
      </c>
      <c r="D15" s="74" t="s">
        <v>97</v>
      </c>
      <c r="E15" s="74" t="s">
        <v>148</v>
      </c>
      <c r="F15" s="74" t="s">
        <v>149</v>
      </c>
      <c r="G15" s="74" t="s">
        <v>173</v>
      </c>
      <c r="H15" s="74" t="s">
        <v>151</v>
      </c>
      <c r="I15" s="74" t="s">
        <v>152</v>
      </c>
      <c r="J15" s="97">
        <v>1</v>
      </c>
      <c r="K15" s="74" t="s">
        <v>32</v>
      </c>
      <c r="L15" s="74"/>
      <c r="M15" s="97">
        <v>1</v>
      </c>
      <c r="N15" s="90" t="s">
        <v>900</v>
      </c>
      <c r="O15" s="77" t="s">
        <v>153</v>
      </c>
      <c r="P15" s="95" t="s">
        <v>159</v>
      </c>
      <c r="Q15" s="96" t="s">
        <v>164</v>
      </c>
      <c r="R15" s="95" t="s">
        <v>174</v>
      </c>
    </row>
    <row r="16" spans="1:18" s="88" customFormat="1" ht="175.95" customHeight="1" x14ac:dyDescent="0.25">
      <c r="A16" s="90" t="s">
        <v>175</v>
      </c>
      <c r="B16" s="75" t="s">
        <v>176</v>
      </c>
      <c r="C16" s="74" t="s">
        <v>72</v>
      </c>
      <c r="D16" s="74" t="s">
        <v>97</v>
      </c>
      <c r="E16" s="74" t="s">
        <v>148</v>
      </c>
      <c r="F16" s="74" t="s">
        <v>149</v>
      </c>
      <c r="G16" s="74" t="s">
        <v>173</v>
      </c>
      <c r="H16" s="74" t="s">
        <v>151</v>
      </c>
      <c r="I16" s="74" t="s">
        <v>152</v>
      </c>
      <c r="J16" s="97">
        <v>6</v>
      </c>
      <c r="K16" s="74" t="s">
        <v>32</v>
      </c>
      <c r="L16" s="74"/>
      <c r="M16" s="97"/>
      <c r="N16" s="73" t="s">
        <v>175</v>
      </c>
      <c r="O16" s="77" t="s">
        <v>153</v>
      </c>
      <c r="P16" s="95" t="s">
        <v>177</v>
      </c>
      <c r="Q16" s="96" t="s">
        <v>164</v>
      </c>
      <c r="R16" s="95" t="s">
        <v>901</v>
      </c>
    </row>
    <row r="17" spans="1:18" s="88" customFormat="1" ht="239.25" customHeight="1" x14ac:dyDescent="0.25">
      <c r="A17" s="90" t="s">
        <v>902</v>
      </c>
      <c r="B17" s="75" t="s">
        <v>176</v>
      </c>
      <c r="C17" s="74" t="s">
        <v>72</v>
      </c>
      <c r="D17" s="74" t="s">
        <v>97</v>
      </c>
      <c r="E17" s="74" t="s">
        <v>148</v>
      </c>
      <c r="F17" s="74" t="s">
        <v>149</v>
      </c>
      <c r="G17" s="74" t="s">
        <v>173</v>
      </c>
      <c r="H17" s="74" t="s">
        <v>151</v>
      </c>
      <c r="I17" s="74" t="s">
        <v>152</v>
      </c>
      <c r="J17" s="97">
        <v>6</v>
      </c>
      <c r="K17" s="74" t="s">
        <v>32</v>
      </c>
      <c r="L17" s="74"/>
      <c r="M17" s="97">
        <v>6</v>
      </c>
      <c r="N17" s="90" t="s">
        <v>902</v>
      </c>
      <c r="O17" s="77" t="s">
        <v>153</v>
      </c>
      <c r="P17" s="95" t="s">
        <v>177</v>
      </c>
      <c r="Q17" s="96" t="s">
        <v>164</v>
      </c>
      <c r="R17" s="95" t="s">
        <v>901</v>
      </c>
    </row>
    <row r="18" spans="1:18" s="88" customFormat="1" ht="66" x14ac:dyDescent="0.25">
      <c r="A18" s="73" t="s">
        <v>178</v>
      </c>
      <c r="B18" s="75" t="s">
        <v>169</v>
      </c>
      <c r="C18" s="74" t="s">
        <v>72</v>
      </c>
      <c r="D18" s="74" t="s">
        <v>97</v>
      </c>
      <c r="E18" s="74" t="s">
        <v>148</v>
      </c>
      <c r="F18" s="74" t="s">
        <v>149</v>
      </c>
      <c r="G18" s="74" t="s">
        <v>173</v>
      </c>
      <c r="H18" s="74" t="s">
        <v>151</v>
      </c>
      <c r="I18" s="74" t="s">
        <v>152</v>
      </c>
      <c r="J18" s="74">
        <v>1</v>
      </c>
      <c r="K18" s="74" t="s">
        <v>39</v>
      </c>
      <c r="L18" s="74"/>
      <c r="M18" s="74"/>
      <c r="N18" s="73" t="s">
        <v>178</v>
      </c>
      <c r="O18" s="77" t="s">
        <v>153</v>
      </c>
      <c r="P18" s="95" t="s">
        <v>179</v>
      </c>
      <c r="Q18" s="96" t="s">
        <v>164</v>
      </c>
      <c r="R18" s="95" t="s">
        <v>180</v>
      </c>
    </row>
    <row r="19" spans="1:18" s="88" customFormat="1" ht="92.4" x14ac:dyDescent="0.25">
      <c r="A19" s="90" t="s">
        <v>181</v>
      </c>
      <c r="B19" s="75" t="s">
        <v>162</v>
      </c>
      <c r="C19" s="74" t="s">
        <v>72</v>
      </c>
      <c r="D19" s="74" t="s">
        <v>97</v>
      </c>
      <c r="E19" s="74" t="s">
        <v>148</v>
      </c>
      <c r="F19" s="74" t="s">
        <v>149</v>
      </c>
      <c r="G19" s="74" t="s">
        <v>173</v>
      </c>
      <c r="H19" s="74" t="s">
        <v>151</v>
      </c>
      <c r="I19" s="74" t="s">
        <v>152</v>
      </c>
      <c r="J19" s="97">
        <v>20</v>
      </c>
      <c r="K19" s="74" t="s">
        <v>32</v>
      </c>
      <c r="L19" s="74"/>
      <c r="M19" s="97"/>
      <c r="N19" s="73" t="s">
        <v>181</v>
      </c>
      <c r="O19" s="77" t="s">
        <v>153</v>
      </c>
      <c r="P19" s="95" t="s">
        <v>182</v>
      </c>
      <c r="Q19" s="96" t="s">
        <v>164</v>
      </c>
      <c r="R19" s="95" t="s">
        <v>183</v>
      </c>
    </row>
    <row r="20" spans="1:18" s="88" customFormat="1" ht="196.95" customHeight="1" x14ac:dyDescent="0.25">
      <c r="A20" s="90" t="s">
        <v>903</v>
      </c>
      <c r="B20" s="75" t="s">
        <v>162</v>
      </c>
      <c r="C20" s="74" t="s">
        <v>72</v>
      </c>
      <c r="D20" s="74" t="s">
        <v>97</v>
      </c>
      <c r="E20" s="74" t="s">
        <v>148</v>
      </c>
      <c r="F20" s="74" t="s">
        <v>149</v>
      </c>
      <c r="G20" s="74" t="s">
        <v>173</v>
      </c>
      <c r="H20" s="74" t="s">
        <v>151</v>
      </c>
      <c r="I20" s="74" t="s">
        <v>152</v>
      </c>
      <c r="J20" s="97">
        <v>5</v>
      </c>
      <c r="K20" s="74" t="s">
        <v>32</v>
      </c>
      <c r="L20" s="74"/>
      <c r="M20" s="97">
        <v>5</v>
      </c>
      <c r="N20" s="90" t="s">
        <v>903</v>
      </c>
      <c r="O20" s="77" t="s">
        <v>153</v>
      </c>
      <c r="P20" s="95" t="s">
        <v>182</v>
      </c>
      <c r="Q20" s="96" t="s">
        <v>164</v>
      </c>
      <c r="R20" s="95" t="s">
        <v>183</v>
      </c>
    </row>
    <row r="21" spans="1:18" s="88" customFormat="1" ht="139.19999999999999" customHeight="1" x14ac:dyDescent="0.25">
      <c r="A21" s="73" t="s">
        <v>184</v>
      </c>
      <c r="B21" s="75" t="s">
        <v>162</v>
      </c>
      <c r="C21" s="74" t="s">
        <v>72</v>
      </c>
      <c r="D21" s="74" t="s">
        <v>97</v>
      </c>
      <c r="E21" s="74" t="s">
        <v>148</v>
      </c>
      <c r="F21" s="74" t="s">
        <v>149</v>
      </c>
      <c r="G21" s="74" t="s">
        <v>173</v>
      </c>
      <c r="H21" s="74" t="s">
        <v>151</v>
      </c>
      <c r="I21" s="74" t="s">
        <v>152</v>
      </c>
      <c r="J21" s="74">
        <v>1</v>
      </c>
      <c r="K21" s="74" t="s">
        <v>57</v>
      </c>
      <c r="L21" s="74"/>
      <c r="M21" s="74"/>
      <c r="N21" s="73" t="s">
        <v>184</v>
      </c>
      <c r="O21" s="77" t="s">
        <v>153</v>
      </c>
      <c r="P21" s="95" t="s">
        <v>182</v>
      </c>
      <c r="Q21" s="96" t="s">
        <v>164</v>
      </c>
      <c r="R21" s="95" t="s">
        <v>185</v>
      </c>
    </row>
    <row r="22" spans="1:18" s="88" customFormat="1" ht="92.4" x14ac:dyDescent="0.25">
      <c r="A22" s="73" t="s">
        <v>186</v>
      </c>
      <c r="B22" s="75" t="s">
        <v>187</v>
      </c>
      <c r="C22" s="74" t="s">
        <v>72</v>
      </c>
      <c r="D22" s="74" t="s">
        <v>97</v>
      </c>
      <c r="E22" s="74" t="s">
        <v>148</v>
      </c>
      <c r="F22" s="74" t="s">
        <v>149</v>
      </c>
      <c r="G22" s="74" t="s">
        <v>173</v>
      </c>
      <c r="H22" s="74" t="s">
        <v>151</v>
      </c>
      <c r="I22" s="74" t="s">
        <v>152</v>
      </c>
      <c r="J22" s="74">
        <v>6</v>
      </c>
      <c r="K22" s="74" t="s">
        <v>32</v>
      </c>
      <c r="L22" s="74"/>
      <c r="M22" s="74"/>
      <c r="N22" s="73" t="s">
        <v>186</v>
      </c>
      <c r="O22" s="77" t="s">
        <v>153</v>
      </c>
      <c r="P22" s="95" t="s">
        <v>188</v>
      </c>
      <c r="Q22" s="96" t="s">
        <v>189</v>
      </c>
      <c r="R22" s="95" t="s">
        <v>190</v>
      </c>
    </row>
    <row r="23" spans="1:18" s="88" customFormat="1" ht="66" x14ac:dyDescent="0.25">
      <c r="A23" s="90" t="s">
        <v>191</v>
      </c>
      <c r="B23" s="75" t="s">
        <v>169</v>
      </c>
      <c r="C23" s="74" t="s">
        <v>72</v>
      </c>
      <c r="D23" s="74" t="s">
        <v>97</v>
      </c>
      <c r="E23" s="74" t="s">
        <v>148</v>
      </c>
      <c r="F23" s="74" t="s">
        <v>149</v>
      </c>
      <c r="G23" s="74" t="s">
        <v>173</v>
      </c>
      <c r="H23" s="74" t="s">
        <v>151</v>
      </c>
      <c r="I23" s="74" t="s">
        <v>152</v>
      </c>
      <c r="J23" s="97">
        <v>8</v>
      </c>
      <c r="K23" s="74" t="s">
        <v>32</v>
      </c>
      <c r="L23" s="74"/>
      <c r="M23" s="97"/>
      <c r="N23" s="73" t="s">
        <v>191</v>
      </c>
      <c r="O23" s="77" t="s">
        <v>153</v>
      </c>
      <c r="P23" s="95" t="s">
        <v>192</v>
      </c>
      <c r="Q23" s="96" t="s">
        <v>164</v>
      </c>
      <c r="R23" s="95" t="s">
        <v>193</v>
      </c>
    </row>
    <row r="24" spans="1:18" s="88" customFormat="1" ht="66" x14ac:dyDescent="0.25">
      <c r="A24" s="90" t="s">
        <v>904</v>
      </c>
      <c r="B24" s="75" t="s">
        <v>169</v>
      </c>
      <c r="C24" s="74" t="s">
        <v>72</v>
      </c>
      <c r="D24" s="74" t="s">
        <v>97</v>
      </c>
      <c r="E24" s="74" t="s">
        <v>148</v>
      </c>
      <c r="F24" s="74" t="s">
        <v>149</v>
      </c>
      <c r="G24" s="74" t="s">
        <v>173</v>
      </c>
      <c r="H24" s="74" t="s">
        <v>151</v>
      </c>
      <c r="I24" s="74" t="s">
        <v>152</v>
      </c>
      <c r="J24" s="97">
        <v>2</v>
      </c>
      <c r="K24" s="74" t="s">
        <v>32</v>
      </c>
      <c r="L24" s="74"/>
      <c r="M24" s="97">
        <v>2</v>
      </c>
      <c r="N24" s="90" t="s">
        <v>904</v>
      </c>
      <c r="O24" s="77" t="s">
        <v>153</v>
      </c>
      <c r="P24" s="95" t="s">
        <v>192</v>
      </c>
      <c r="Q24" s="96" t="s">
        <v>164</v>
      </c>
      <c r="R24" s="95" t="s">
        <v>193</v>
      </c>
    </row>
    <row r="25" spans="1:18" s="88" customFormat="1" ht="92.4" x14ac:dyDescent="0.25">
      <c r="A25" s="73" t="s">
        <v>194</v>
      </c>
      <c r="B25" s="75" t="s">
        <v>162</v>
      </c>
      <c r="C25" s="74" t="s">
        <v>72</v>
      </c>
      <c r="D25" s="74" t="s">
        <v>97</v>
      </c>
      <c r="E25" s="74" t="s">
        <v>148</v>
      </c>
      <c r="F25" s="74" t="s">
        <v>149</v>
      </c>
      <c r="G25" s="74" t="s">
        <v>173</v>
      </c>
      <c r="H25" s="74" t="s">
        <v>151</v>
      </c>
      <c r="I25" s="74" t="s">
        <v>195</v>
      </c>
      <c r="J25" s="74">
        <v>2</v>
      </c>
      <c r="K25" s="74" t="s">
        <v>32</v>
      </c>
      <c r="L25" s="74"/>
      <c r="M25" s="74"/>
      <c r="N25" s="73" t="s">
        <v>194</v>
      </c>
      <c r="O25" s="77" t="s">
        <v>153</v>
      </c>
      <c r="P25" s="95" t="s">
        <v>182</v>
      </c>
      <c r="Q25" s="96" t="s">
        <v>164</v>
      </c>
      <c r="R25" s="95" t="s">
        <v>196</v>
      </c>
    </row>
    <row r="26" spans="1:18" s="88" customFormat="1" ht="66" x14ac:dyDescent="0.25">
      <c r="A26" s="73" t="s">
        <v>197</v>
      </c>
      <c r="B26" s="75" t="s">
        <v>169</v>
      </c>
      <c r="C26" s="74" t="s">
        <v>72</v>
      </c>
      <c r="D26" s="74" t="s">
        <v>97</v>
      </c>
      <c r="E26" s="74" t="s">
        <v>148</v>
      </c>
      <c r="F26" s="74" t="s">
        <v>149</v>
      </c>
      <c r="G26" s="74" t="s">
        <v>173</v>
      </c>
      <c r="H26" s="74" t="s">
        <v>151</v>
      </c>
      <c r="I26" s="74" t="s">
        <v>198</v>
      </c>
      <c r="J26" s="74">
        <v>1</v>
      </c>
      <c r="K26" s="74" t="s">
        <v>32</v>
      </c>
      <c r="L26" s="74"/>
      <c r="M26" s="74"/>
      <c r="N26" s="73" t="s">
        <v>197</v>
      </c>
      <c r="O26" s="77" t="s">
        <v>153</v>
      </c>
      <c r="P26" s="95" t="s">
        <v>192</v>
      </c>
      <c r="Q26" s="96" t="s">
        <v>199</v>
      </c>
      <c r="R26" s="95" t="s">
        <v>200</v>
      </c>
    </row>
    <row r="27" spans="1:18" s="88" customFormat="1" ht="92.4" x14ac:dyDescent="0.25">
      <c r="A27" s="73" t="s">
        <v>201</v>
      </c>
      <c r="B27" s="75" t="s">
        <v>162</v>
      </c>
      <c r="C27" s="74" t="s">
        <v>72</v>
      </c>
      <c r="D27" s="74" t="s">
        <v>97</v>
      </c>
      <c r="E27" s="74" t="s">
        <v>148</v>
      </c>
      <c r="F27" s="74" t="s">
        <v>149</v>
      </c>
      <c r="G27" s="74" t="s">
        <v>173</v>
      </c>
      <c r="H27" s="74" t="s">
        <v>151</v>
      </c>
      <c r="I27" s="74" t="s">
        <v>152</v>
      </c>
      <c r="J27" s="74">
        <v>1</v>
      </c>
      <c r="K27" s="74" t="s">
        <v>46</v>
      </c>
      <c r="L27" s="74"/>
      <c r="M27" s="74"/>
      <c r="N27" s="73" t="s">
        <v>201</v>
      </c>
      <c r="O27" s="77" t="s">
        <v>153</v>
      </c>
      <c r="P27" s="95" t="s">
        <v>182</v>
      </c>
      <c r="Q27" s="96" t="s">
        <v>164</v>
      </c>
      <c r="R27" s="95" t="s">
        <v>202</v>
      </c>
    </row>
    <row r="28" spans="1:18" s="88" customFormat="1" ht="66" x14ac:dyDescent="0.25">
      <c r="A28" s="73" t="s">
        <v>203</v>
      </c>
      <c r="B28" s="75" t="s">
        <v>204</v>
      </c>
      <c r="C28" s="74" t="s">
        <v>72</v>
      </c>
      <c r="D28" s="74" t="s">
        <v>97</v>
      </c>
      <c r="E28" s="74" t="s">
        <v>148</v>
      </c>
      <c r="F28" s="74" t="s">
        <v>149</v>
      </c>
      <c r="G28" s="74" t="s">
        <v>173</v>
      </c>
      <c r="H28" s="74" t="s">
        <v>151</v>
      </c>
      <c r="I28" s="74" t="s">
        <v>152</v>
      </c>
      <c r="J28" s="74">
        <v>5</v>
      </c>
      <c r="K28" s="74" t="s">
        <v>32</v>
      </c>
      <c r="L28" s="74"/>
      <c r="M28" s="74"/>
      <c r="N28" s="73" t="s">
        <v>203</v>
      </c>
      <c r="O28" s="77" t="s">
        <v>153</v>
      </c>
      <c r="P28" s="95" t="s">
        <v>205</v>
      </c>
      <c r="Q28" s="96" t="s">
        <v>164</v>
      </c>
      <c r="R28" s="95" t="s">
        <v>206</v>
      </c>
    </row>
    <row r="29" spans="1:18" s="88" customFormat="1" ht="105.6" x14ac:dyDescent="0.25">
      <c r="A29" s="73" t="s">
        <v>207</v>
      </c>
      <c r="B29" s="75" t="s">
        <v>162</v>
      </c>
      <c r="C29" s="74" t="s">
        <v>72</v>
      </c>
      <c r="D29" s="74" t="s">
        <v>97</v>
      </c>
      <c r="E29" s="74" t="s">
        <v>148</v>
      </c>
      <c r="F29" s="74" t="s">
        <v>149</v>
      </c>
      <c r="G29" s="74" t="s">
        <v>173</v>
      </c>
      <c r="H29" s="74" t="s">
        <v>151</v>
      </c>
      <c r="I29" s="74" t="s">
        <v>198</v>
      </c>
      <c r="J29" s="74">
        <v>2</v>
      </c>
      <c r="K29" s="74" t="s">
        <v>32</v>
      </c>
      <c r="L29" s="74"/>
      <c r="M29" s="74"/>
      <c r="N29" s="73" t="s">
        <v>207</v>
      </c>
      <c r="O29" s="77" t="s">
        <v>153</v>
      </c>
      <c r="P29" s="95" t="s">
        <v>208</v>
      </c>
      <c r="Q29" s="96" t="s">
        <v>164</v>
      </c>
      <c r="R29" s="95" t="s">
        <v>209</v>
      </c>
    </row>
    <row r="30" spans="1:18" s="88" customFormat="1" ht="92.4" x14ac:dyDescent="0.25">
      <c r="A30" s="73" t="s">
        <v>210</v>
      </c>
      <c r="B30" s="75" t="s">
        <v>162</v>
      </c>
      <c r="C30" s="74" t="s">
        <v>72</v>
      </c>
      <c r="D30" s="74" t="s">
        <v>97</v>
      </c>
      <c r="E30" s="74" t="s">
        <v>148</v>
      </c>
      <c r="F30" s="74" t="s">
        <v>149</v>
      </c>
      <c r="G30" s="74" t="s">
        <v>173</v>
      </c>
      <c r="H30" s="74" t="s">
        <v>151</v>
      </c>
      <c r="I30" s="74" t="s">
        <v>152</v>
      </c>
      <c r="J30" s="74">
        <v>1</v>
      </c>
      <c r="K30" s="74" t="s">
        <v>211</v>
      </c>
      <c r="L30" s="74"/>
      <c r="M30" s="74"/>
      <c r="N30" s="73" t="s">
        <v>210</v>
      </c>
      <c r="O30" s="77" t="s">
        <v>153</v>
      </c>
      <c r="P30" s="95" t="s">
        <v>182</v>
      </c>
      <c r="Q30" s="96" t="s">
        <v>789</v>
      </c>
      <c r="R30" s="95" t="s">
        <v>212</v>
      </c>
    </row>
    <row r="31" spans="1:18" s="88" customFormat="1" ht="66" x14ac:dyDescent="0.25">
      <c r="A31" s="73" t="s">
        <v>213</v>
      </c>
      <c r="B31" s="75" t="s">
        <v>169</v>
      </c>
      <c r="C31" s="74" t="s">
        <v>72</v>
      </c>
      <c r="D31" s="74" t="s">
        <v>97</v>
      </c>
      <c r="E31" s="74" t="s">
        <v>148</v>
      </c>
      <c r="F31" s="74" t="s">
        <v>149</v>
      </c>
      <c r="G31" s="74" t="s">
        <v>173</v>
      </c>
      <c r="H31" s="74" t="s">
        <v>151</v>
      </c>
      <c r="I31" s="74" t="s">
        <v>152</v>
      </c>
      <c r="J31" s="74">
        <v>1</v>
      </c>
      <c r="K31" s="74" t="s">
        <v>214</v>
      </c>
      <c r="L31" s="74"/>
      <c r="M31" s="74"/>
      <c r="N31" s="73" t="s">
        <v>213</v>
      </c>
      <c r="O31" s="77" t="s">
        <v>153</v>
      </c>
      <c r="P31" s="95" t="s">
        <v>215</v>
      </c>
      <c r="Q31" s="96" t="s">
        <v>868</v>
      </c>
      <c r="R31" s="95" t="s">
        <v>216</v>
      </c>
    </row>
    <row r="32" spans="1:18" s="88" customFormat="1" ht="66" x14ac:dyDescent="0.25">
      <c r="A32" s="73" t="s">
        <v>217</v>
      </c>
      <c r="B32" s="75" t="s">
        <v>169</v>
      </c>
      <c r="C32" s="74" t="s">
        <v>72</v>
      </c>
      <c r="D32" s="74" t="s">
        <v>97</v>
      </c>
      <c r="E32" s="74" t="s">
        <v>148</v>
      </c>
      <c r="F32" s="74" t="s">
        <v>149</v>
      </c>
      <c r="G32" s="74" t="s">
        <v>173</v>
      </c>
      <c r="H32" s="74" t="s">
        <v>151</v>
      </c>
      <c r="I32" s="74" t="s">
        <v>195</v>
      </c>
      <c r="J32" s="74">
        <v>1</v>
      </c>
      <c r="K32" s="74" t="s">
        <v>32</v>
      </c>
      <c r="L32" s="74"/>
      <c r="M32" s="74"/>
      <c r="N32" s="73" t="s">
        <v>217</v>
      </c>
      <c r="O32" s="77" t="s">
        <v>153</v>
      </c>
      <c r="P32" s="95" t="s">
        <v>192</v>
      </c>
      <c r="Q32" s="96" t="s">
        <v>189</v>
      </c>
      <c r="R32" s="95" t="s">
        <v>218</v>
      </c>
    </row>
    <row r="33" spans="1:18" s="88" customFormat="1" ht="79.2" x14ac:dyDescent="0.25">
      <c r="A33" s="73" t="s">
        <v>219</v>
      </c>
      <c r="B33" s="75" t="s">
        <v>158</v>
      </c>
      <c r="C33" s="74" t="s">
        <v>72</v>
      </c>
      <c r="D33" s="74" t="s">
        <v>97</v>
      </c>
      <c r="E33" s="74" t="s">
        <v>148</v>
      </c>
      <c r="F33" s="74" t="s">
        <v>149</v>
      </c>
      <c r="G33" s="74" t="s">
        <v>173</v>
      </c>
      <c r="H33" s="74" t="s">
        <v>151</v>
      </c>
      <c r="I33" s="74" t="s">
        <v>152</v>
      </c>
      <c r="J33" s="74">
        <v>1</v>
      </c>
      <c r="K33" s="74" t="s">
        <v>49</v>
      </c>
      <c r="L33" s="74"/>
      <c r="M33" s="74"/>
      <c r="N33" s="73" t="s">
        <v>219</v>
      </c>
      <c r="O33" s="77" t="s">
        <v>153</v>
      </c>
      <c r="P33" s="95" t="s">
        <v>159</v>
      </c>
      <c r="Q33" s="96" t="s">
        <v>164</v>
      </c>
      <c r="R33" s="95" t="s">
        <v>220</v>
      </c>
    </row>
    <row r="34" spans="1:18" s="88" customFormat="1" ht="184.95" customHeight="1" x14ac:dyDescent="0.25">
      <c r="A34" s="73" t="s">
        <v>221</v>
      </c>
      <c r="B34" s="75" t="s">
        <v>158</v>
      </c>
      <c r="C34" s="74" t="s">
        <v>72</v>
      </c>
      <c r="D34" s="74" t="s">
        <v>97</v>
      </c>
      <c r="E34" s="74" t="s">
        <v>148</v>
      </c>
      <c r="F34" s="74" t="s">
        <v>149</v>
      </c>
      <c r="G34" s="74" t="s">
        <v>173</v>
      </c>
      <c r="H34" s="74" t="s">
        <v>151</v>
      </c>
      <c r="I34" s="74" t="s">
        <v>195</v>
      </c>
      <c r="J34" s="74">
        <v>2</v>
      </c>
      <c r="K34" s="74" t="s">
        <v>32</v>
      </c>
      <c r="L34" s="74"/>
      <c r="M34" s="74"/>
      <c r="N34" s="73" t="s">
        <v>221</v>
      </c>
      <c r="O34" s="77" t="s">
        <v>153</v>
      </c>
      <c r="P34" s="95" t="s">
        <v>159</v>
      </c>
      <c r="Q34" s="96" t="s">
        <v>164</v>
      </c>
      <c r="R34" s="95" t="s">
        <v>222</v>
      </c>
    </row>
    <row r="35" spans="1:18" s="88" customFormat="1" ht="66" x14ac:dyDescent="0.25">
      <c r="A35" s="73" t="s">
        <v>223</v>
      </c>
      <c r="B35" s="75" t="s">
        <v>224</v>
      </c>
      <c r="C35" s="74" t="s">
        <v>72</v>
      </c>
      <c r="D35" s="74" t="s">
        <v>97</v>
      </c>
      <c r="E35" s="74" t="s">
        <v>148</v>
      </c>
      <c r="F35" s="74" t="s">
        <v>149</v>
      </c>
      <c r="G35" s="74" t="s">
        <v>173</v>
      </c>
      <c r="H35" s="74" t="s">
        <v>151</v>
      </c>
      <c r="I35" s="74" t="s">
        <v>152</v>
      </c>
      <c r="J35" s="74">
        <v>1</v>
      </c>
      <c r="K35" s="74" t="s">
        <v>32</v>
      </c>
      <c r="L35" s="74"/>
      <c r="M35" s="74"/>
      <c r="N35" s="73" t="s">
        <v>223</v>
      </c>
      <c r="O35" s="77" t="s">
        <v>153</v>
      </c>
      <c r="P35" s="95" t="s">
        <v>225</v>
      </c>
      <c r="Q35" s="96" t="s">
        <v>164</v>
      </c>
      <c r="R35" s="95" t="s">
        <v>226</v>
      </c>
    </row>
    <row r="36" spans="1:18" s="88" customFormat="1" ht="79.2" x14ac:dyDescent="0.25">
      <c r="A36" s="73" t="s">
        <v>227</v>
      </c>
      <c r="B36" s="75" t="s">
        <v>158</v>
      </c>
      <c r="C36" s="74" t="s">
        <v>72</v>
      </c>
      <c r="D36" s="74" t="s">
        <v>97</v>
      </c>
      <c r="E36" s="74" t="s">
        <v>148</v>
      </c>
      <c r="F36" s="74" t="s">
        <v>149</v>
      </c>
      <c r="G36" s="74" t="s">
        <v>173</v>
      </c>
      <c r="H36" s="74" t="s">
        <v>151</v>
      </c>
      <c r="I36" s="74" t="s">
        <v>152</v>
      </c>
      <c r="J36" s="74">
        <v>1</v>
      </c>
      <c r="K36" s="74" t="s">
        <v>57</v>
      </c>
      <c r="L36" s="74"/>
      <c r="M36" s="74"/>
      <c r="N36" s="73" t="s">
        <v>227</v>
      </c>
      <c r="O36" s="77" t="s">
        <v>153</v>
      </c>
      <c r="P36" s="95" t="s">
        <v>159</v>
      </c>
      <c r="Q36" s="96" t="s">
        <v>228</v>
      </c>
      <c r="R36" s="95" t="s">
        <v>229</v>
      </c>
    </row>
    <row r="37" spans="1:18" s="88" customFormat="1" ht="66" x14ac:dyDescent="0.25">
      <c r="A37" s="73" t="s">
        <v>230</v>
      </c>
      <c r="B37" s="75" t="s">
        <v>169</v>
      </c>
      <c r="C37" s="74" t="s">
        <v>72</v>
      </c>
      <c r="D37" s="74" t="s">
        <v>97</v>
      </c>
      <c r="E37" s="74" t="s">
        <v>148</v>
      </c>
      <c r="F37" s="74" t="s">
        <v>149</v>
      </c>
      <c r="G37" s="74" t="s">
        <v>173</v>
      </c>
      <c r="H37" s="74" t="s">
        <v>151</v>
      </c>
      <c r="I37" s="74" t="s">
        <v>198</v>
      </c>
      <c r="J37" s="74">
        <v>1</v>
      </c>
      <c r="K37" s="74" t="s">
        <v>231</v>
      </c>
      <c r="L37" s="74"/>
      <c r="M37" s="74"/>
      <c r="N37" s="73" t="s">
        <v>230</v>
      </c>
      <c r="O37" s="77" t="s">
        <v>153</v>
      </c>
      <c r="P37" s="95" t="s">
        <v>192</v>
      </c>
      <c r="Q37" s="96" t="s">
        <v>232</v>
      </c>
      <c r="R37" s="95" t="s">
        <v>233</v>
      </c>
    </row>
    <row r="38" spans="1:18" s="88" customFormat="1" ht="92.4" x14ac:dyDescent="0.25">
      <c r="A38" s="73" t="s">
        <v>234</v>
      </c>
      <c r="B38" s="75" t="s">
        <v>235</v>
      </c>
      <c r="C38" s="74" t="s">
        <v>72</v>
      </c>
      <c r="D38" s="74" t="s">
        <v>97</v>
      </c>
      <c r="E38" s="74" t="s">
        <v>148</v>
      </c>
      <c r="F38" s="74" t="s">
        <v>149</v>
      </c>
      <c r="G38" s="74" t="s">
        <v>173</v>
      </c>
      <c r="H38" s="74" t="s">
        <v>151</v>
      </c>
      <c r="I38" s="74" t="s">
        <v>152</v>
      </c>
      <c r="J38" s="74">
        <v>1</v>
      </c>
      <c r="K38" s="74" t="s">
        <v>51</v>
      </c>
      <c r="L38" s="74"/>
      <c r="M38" s="74"/>
      <c r="N38" s="73" t="s">
        <v>234</v>
      </c>
      <c r="O38" s="77" t="s">
        <v>153</v>
      </c>
      <c r="P38" s="95" t="s">
        <v>236</v>
      </c>
      <c r="Q38" s="96" t="s">
        <v>869</v>
      </c>
      <c r="R38" s="95" t="s">
        <v>870</v>
      </c>
    </row>
    <row r="39" spans="1:18" s="88" customFormat="1" ht="92.4" x14ac:dyDescent="0.25">
      <c r="A39" s="90" t="s">
        <v>905</v>
      </c>
      <c r="B39" s="75" t="s">
        <v>169</v>
      </c>
      <c r="C39" s="74" t="s">
        <v>72</v>
      </c>
      <c r="D39" s="74" t="s">
        <v>97</v>
      </c>
      <c r="E39" s="74" t="s">
        <v>148</v>
      </c>
      <c r="F39" s="74" t="s">
        <v>149</v>
      </c>
      <c r="G39" s="74" t="s">
        <v>173</v>
      </c>
      <c r="H39" s="74" t="s">
        <v>151</v>
      </c>
      <c r="I39" s="74" t="s">
        <v>152</v>
      </c>
      <c r="J39" s="97">
        <v>1</v>
      </c>
      <c r="K39" s="74" t="s">
        <v>231</v>
      </c>
      <c r="L39" s="74"/>
      <c r="M39" s="74">
        <v>1</v>
      </c>
      <c r="N39" s="90" t="s">
        <v>905</v>
      </c>
      <c r="O39" s="77" t="s">
        <v>153</v>
      </c>
      <c r="P39" s="95" t="s">
        <v>237</v>
      </c>
      <c r="Q39" s="96" t="s">
        <v>238</v>
      </c>
      <c r="R39" s="95" t="s">
        <v>239</v>
      </c>
    </row>
    <row r="40" spans="1:18" s="88" customFormat="1" ht="92.4" x14ac:dyDescent="0.25">
      <c r="A40" s="90" t="s">
        <v>906</v>
      </c>
      <c r="B40" s="75" t="s">
        <v>162</v>
      </c>
      <c r="C40" s="74" t="s">
        <v>72</v>
      </c>
      <c r="D40" s="74" t="s">
        <v>97</v>
      </c>
      <c r="E40" s="74" t="s">
        <v>148</v>
      </c>
      <c r="F40" s="74" t="s">
        <v>149</v>
      </c>
      <c r="G40" s="74" t="s">
        <v>173</v>
      </c>
      <c r="H40" s="74" t="s">
        <v>151</v>
      </c>
      <c r="I40" s="74" t="s">
        <v>152</v>
      </c>
      <c r="J40" s="97">
        <v>1</v>
      </c>
      <c r="K40" s="74" t="s">
        <v>62</v>
      </c>
      <c r="L40" s="74"/>
      <c r="M40" s="74">
        <v>1</v>
      </c>
      <c r="N40" s="90" t="s">
        <v>906</v>
      </c>
      <c r="O40" s="77" t="s">
        <v>153</v>
      </c>
      <c r="P40" s="95" t="s">
        <v>182</v>
      </c>
      <c r="Q40" s="96" t="s">
        <v>164</v>
      </c>
      <c r="R40" s="95" t="s">
        <v>240</v>
      </c>
    </row>
    <row r="41" spans="1:18" s="88" customFormat="1" ht="92.4" x14ac:dyDescent="0.25">
      <c r="A41" s="90" t="s">
        <v>907</v>
      </c>
      <c r="B41" s="75" t="s">
        <v>235</v>
      </c>
      <c r="C41" s="74" t="s">
        <v>72</v>
      </c>
      <c r="D41" s="74" t="s">
        <v>97</v>
      </c>
      <c r="E41" s="74" t="s">
        <v>148</v>
      </c>
      <c r="F41" s="74" t="s">
        <v>149</v>
      </c>
      <c r="G41" s="74" t="s">
        <v>173</v>
      </c>
      <c r="H41" s="74" t="s">
        <v>151</v>
      </c>
      <c r="I41" s="74" t="s">
        <v>152</v>
      </c>
      <c r="J41" s="97">
        <v>1</v>
      </c>
      <c r="K41" s="74" t="s">
        <v>38</v>
      </c>
      <c r="L41" s="74"/>
      <c r="M41" s="74">
        <v>1</v>
      </c>
      <c r="N41" s="90" t="s">
        <v>907</v>
      </c>
      <c r="O41" s="77" t="s">
        <v>153</v>
      </c>
      <c r="P41" s="95" t="s">
        <v>241</v>
      </c>
      <c r="Q41" s="96" t="s">
        <v>242</v>
      </c>
      <c r="R41" s="95" t="s">
        <v>908</v>
      </c>
    </row>
    <row r="42" spans="1:18" s="88" customFormat="1" ht="66" x14ac:dyDescent="0.25">
      <c r="A42" s="73" t="s">
        <v>243</v>
      </c>
      <c r="B42" s="75" t="s">
        <v>244</v>
      </c>
      <c r="C42" s="74" t="s">
        <v>64</v>
      </c>
      <c r="D42" s="74" t="s">
        <v>97</v>
      </c>
      <c r="E42" s="74" t="s">
        <v>148</v>
      </c>
      <c r="F42" s="74" t="s">
        <v>245</v>
      </c>
      <c r="G42" s="74" t="s">
        <v>27</v>
      </c>
      <c r="H42" s="74" t="s">
        <v>31</v>
      </c>
      <c r="I42" s="74" t="s">
        <v>73</v>
      </c>
      <c r="J42" s="74">
        <v>1</v>
      </c>
      <c r="K42" s="74" t="s">
        <v>36</v>
      </c>
      <c r="L42" s="74"/>
      <c r="M42" s="74"/>
      <c r="N42" s="73" t="s">
        <v>243</v>
      </c>
      <c r="O42" s="77" t="s">
        <v>153</v>
      </c>
      <c r="P42" s="95" t="s">
        <v>246</v>
      </c>
      <c r="Q42" s="96" t="s">
        <v>247</v>
      </c>
      <c r="R42" s="95" t="s">
        <v>248</v>
      </c>
    </row>
    <row r="43" spans="1:18" s="88" customFormat="1" ht="66" x14ac:dyDescent="0.25">
      <c r="A43" s="73" t="s">
        <v>249</v>
      </c>
      <c r="B43" s="75" t="s">
        <v>244</v>
      </c>
      <c r="C43" s="74" t="s">
        <v>64</v>
      </c>
      <c r="D43" s="74" t="s">
        <v>97</v>
      </c>
      <c r="E43" s="74" t="s">
        <v>148</v>
      </c>
      <c r="F43" s="74" t="s">
        <v>245</v>
      </c>
      <c r="G43" s="74" t="s">
        <v>27</v>
      </c>
      <c r="H43" s="74" t="s">
        <v>31</v>
      </c>
      <c r="I43" s="74" t="s">
        <v>73</v>
      </c>
      <c r="J43" s="74">
        <v>1</v>
      </c>
      <c r="K43" s="74" t="s">
        <v>38</v>
      </c>
      <c r="L43" s="74"/>
      <c r="M43" s="74"/>
      <c r="N43" s="73" t="s">
        <v>249</v>
      </c>
      <c r="O43" s="77" t="s">
        <v>153</v>
      </c>
      <c r="P43" s="95" t="s">
        <v>246</v>
      </c>
      <c r="Q43" s="96" t="s">
        <v>250</v>
      </c>
      <c r="R43" s="95" t="s">
        <v>248</v>
      </c>
    </row>
    <row r="44" spans="1:18" s="88" customFormat="1" ht="66" x14ac:dyDescent="0.25">
      <c r="A44" s="73" t="s">
        <v>251</v>
      </c>
      <c r="B44" s="75" t="s">
        <v>244</v>
      </c>
      <c r="C44" s="74" t="s">
        <v>64</v>
      </c>
      <c r="D44" s="74" t="s">
        <v>97</v>
      </c>
      <c r="E44" s="74" t="s">
        <v>148</v>
      </c>
      <c r="F44" s="74" t="s">
        <v>245</v>
      </c>
      <c r="G44" s="74" t="s">
        <v>27</v>
      </c>
      <c r="H44" s="74" t="s">
        <v>31</v>
      </c>
      <c r="I44" s="74" t="s">
        <v>73</v>
      </c>
      <c r="J44" s="74">
        <v>1</v>
      </c>
      <c r="K44" s="74" t="s">
        <v>32</v>
      </c>
      <c r="L44" s="74"/>
      <c r="M44" s="74"/>
      <c r="N44" s="73" t="s">
        <v>251</v>
      </c>
      <c r="O44" s="77" t="s">
        <v>153</v>
      </c>
      <c r="P44" s="95" t="s">
        <v>246</v>
      </c>
      <c r="Q44" s="96" t="s">
        <v>250</v>
      </c>
      <c r="R44" s="95" t="s">
        <v>252</v>
      </c>
    </row>
    <row r="45" spans="1:18" s="88" customFormat="1" ht="52.8" x14ac:dyDescent="0.25">
      <c r="A45" s="73" t="s">
        <v>253</v>
      </c>
      <c r="B45" s="75" t="s">
        <v>254</v>
      </c>
      <c r="C45" s="74" t="s">
        <v>64</v>
      </c>
      <c r="D45" s="74" t="s">
        <v>97</v>
      </c>
      <c r="E45" s="74" t="s">
        <v>148</v>
      </c>
      <c r="F45" s="74" t="s">
        <v>245</v>
      </c>
      <c r="G45" s="74" t="s">
        <v>29</v>
      </c>
      <c r="H45" s="74" t="s">
        <v>31</v>
      </c>
      <c r="I45" s="74" t="s">
        <v>73</v>
      </c>
      <c r="J45" s="74">
        <v>1</v>
      </c>
      <c r="K45" s="74" t="s">
        <v>41</v>
      </c>
      <c r="L45" s="74"/>
      <c r="M45" s="74"/>
      <c r="N45" s="73" t="s">
        <v>253</v>
      </c>
      <c r="O45" s="77" t="s">
        <v>153</v>
      </c>
      <c r="P45" s="95" t="s">
        <v>255</v>
      </c>
      <c r="Q45" s="96" t="s">
        <v>250</v>
      </c>
      <c r="R45" s="95" t="s">
        <v>256</v>
      </c>
    </row>
    <row r="46" spans="1:18" s="88" customFormat="1" ht="66" x14ac:dyDescent="0.25">
      <c r="A46" s="73" t="s">
        <v>257</v>
      </c>
      <c r="B46" s="75" t="s">
        <v>244</v>
      </c>
      <c r="C46" s="74" t="s">
        <v>64</v>
      </c>
      <c r="D46" s="74" t="s">
        <v>97</v>
      </c>
      <c r="E46" s="74" t="s">
        <v>148</v>
      </c>
      <c r="F46" s="74" t="s">
        <v>245</v>
      </c>
      <c r="G46" s="74" t="s">
        <v>27</v>
      </c>
      <c r="H46" s="74" t="s">
        <v>31</v>
      </c>
      <c r="I46" s="74" t="s">
        <v>73</v>
      </c>
      <c r="J46" s="74">
        <v>1</v>
      </c>
      <c r="K46" s="74" t="s">
        <v>50</v>
      </c>
      <c r="L46" s="74"/>
      <c r="M46" s="74"/>
      <c r="N46" s="73" t="s">
        <v>257</v>
      </c>
      <c r="O46" s="77" t="s">
        <v>153</v>
      </c>
      <c r="P46" s="95" t="s">
        <v>246</v>
      </c>
      <c r="Q46" s="96" t="s">
        <v>250</v>
      </c>
      <c r="R46" s="95" t="s">
        <v>252</v>
      </c>
    </row>
    <row r="47" spans="1:18" s="88" customFormat="1" ht="66" x14ac:dyDescent="0.25">
      <c r="A47" s="73" t="s">
        <v>258</v>
      </c>
      <c r="B47" s="75" t="s">
        <v>259</v>
      </c>
      <c r="C47" s="74" t="s">
        <v>64</v>
      </c>
      <c r="D47" s="74" t="s">
        <v>97</v>
      </c>
      <c r="E47" s="74" t="s">
        <v>148</v>
      </c>
      <c r="F47" s="74" t="s">
        <v>245</v>
      </c>
      <c r="G47" s="74" t="s">
        <v>27</v>
      </c>
      <c r="H47" s="74" t="s">
        <v>31</v>
      </c>
      <c r="I47" s="74" t="s">
        <v>73</v>
      </c>
      <c r="J47" s="74">
        <v>1</v>
      </c>
      <c r="K47" s="74" t="s">
        <v>57</v>
      </c>
      <c r="L47" s="74"/>
      <c r="M47" s="74"/>
      <c r="N47" s="73" t="s">
        <v>258</v>
      </c>
      <c r="O47" s="77" t="s">
        <v>153</v>
      </c>
      <c r="P47" s="95" t="s">
        <v>260</v>
      </c>
      <c r="Q47" s="96" t="s">
        <v>250</v>
      </c>
      <c r="R47" s="95" t="s">
        <v>261</v>
      </c>
    </row>
    <row r="48" spans="1:18" s="88" customFormat="1" ht="66" x14ac:dyDescent="0.25">
      <c r="A48" s="73" t="s">
        <v>262</v>
      </c>
      <c r="B48" s="75" t="s">
        <v>244</v>
      </c>
      <c r="C48" s="74" t="s">
        <v>64</v>
      </c>
      <c r="D48" s="74" t="s">
        <v>97</v>
      </c>
      <c r="E48" s="74" t="s">
        <v>148</v>
      </c>
      <c r="F48" s="74" t="s">
        <v>245</v>
      </c>
      <c r="G48" s="74" t="s">
        <v>27</v>
      </c>
      <c r="H48" s="74" t="s">
        <v>31</v>
      </c>
      <c r="I48" s="74" t="s">
        <v>73</v>
      </c>
      <c r="J48" s="74">
        <v>1</v>
      </c>
      <c r="K48" s="74" t="s">
        <v>58</v>
      </c>
      <c r="L48" s="74"/>
      <c r="M48" s="74"/>
      <c r="N48" s="73" t="s">
        <v>262</v>
      </c>
      <c r="O48" s="77" t="s">
        <v>153</v>
      </c>
      <c r="P48" s="95" t="s">
        <v>263</v>
      </c>
      <c r="Q48" s="96" t="s">
        <v>250</v>
      </c>
      <c r="R48" s="95" t="s">
        <v>248</v>
      </c>
    </row>
    <row r="49" spans="1:18" s="88" customFormat="1" ht="111" customHeight="1" x14ac:dyDescent="0.25">
      <c r="A49" s="73" t="s">
        <v>264</v>
      </c>
      <c r="B49" s="75" t="s">
        <v>244</v>
      </c>
      <c r="C49" s="74" t="s">
        <v>64</v>
      </c>
      <c r="D49" s="74" t="s">
        <v>97</v>
      </c>
      <c r="E49" s="74" t="s">
        <v>148</v>
      </c>
      <c r="F49" s="74" t="s">
        <v>245</v>
      </c>
      <c r="G49" s="74" t="s">
        <v>28</v>
      </c>
      <c r="H49" s="74" t="s">
        <v>31</v>
      </c>
      <c r="I49" s="74" t="s">
        <v>73</v>
      </c>
      <c r="J49" s="74">
        <v>1</v>
      </c>
      <c r="K49" s="74" t="s">
        <v>36</v>
      </c>
      <c r="L49" s="74"/>
      <c r="M49" s="74"/>
      <c r="N49" s="73" t="s">
        <v>264</v>
      </c>
      <c r="O49" s="77" t="s">
        <v>153</v>
      </c>
      <c r="P49" s="95" t="s">
        <v>265</v>
      </c>
      <c r="Q49" s="96" t="s">
        <v>250</v>
      </c>
      <c r="R49" s="95" t="s">
        <v>266</v>
      </c>
    </row>
    <row r="50" spans="1:18" s="88" customFormat="1" ht="120.6" customHeight="1" x14ac:dyDescent="0.25">
      <c r="A50" s="73" t="s">
        <v>267</v>
      </c>
      <c r="B50" s="75" t="s">
        <v>244</v>
      </c>
      <c r="C50" s="74" t="s">
        <v>64</v>
      </c>
      <c r="D50" s="74" t="s">
        <v>97</v>
      </c>
      <c r="E50" s="74" t="s">
        <v>148</v>
      </c>
      <c r="F50" s="74" t="s">
        <v>245</v>
      </c>
      <c r="G50" s="74" t="s">
        <v>28</v>
      </c>
      <c r="H50" s="74" t="s">
        <v>31</v>
      </c>
      <c r="I50" s="74" t="s">
        <v>73</v>
      </c>
      <c r="J50" s="74">
        <v>1</v>
      </c>
      <c r="K50" s="74" t="s">
        <v>42</v>
      </c>
      <c r="L50" s="74"/>
      <c r="M50" s="74"/>
      <c r="N50" s="73" t="s">
        <v>267</v>
      </c>
      <c r="O50" s="77" t="s">
        <v>153</v>
      </c>
      <c r="P50" s="95" t="s">
        <v>265</v>
      </c>
      <c r="Q50" s="96" t="s">
        <v>250</v>
      </c>
      <c r="R50" s="95" t="s">
        <v>266</v>
      </c>
    </row>
    <row r="51" spans="1:18" s="88" customFormat="1" ht="66" x14ac:dyDescent="0.25">
      <c r="A51" s="73" t="s">
        <v>268</v>
      </c>
      <c r="B51" s="75" t="s">
        <v>244</v>
      </c>
      <c r="C51" s="74" t="s">
        <v>64</v>
      </c>
      <c r="D51" s="74" t="s">
        <v>97</v>
      </c>
      <c r="E51" s="74" t="s">
        <v>148</v>
      </c>
      <c r="F51" s="74" t="s">
        <v>245</v>
      </c>
      <c r="G51" s="74" t="s">
        <v>28</v>
      </c>
      <c r="H51" s="74" t="s">
        <v>31</v>
      </c>
      <c r="I51" s="74" t="s">
        <v>73</v>
      </c>
      <c r="J51" s="74">
        <v>1</v>
      </c>
      <c r="K51" s="74" t="s">
        <v>50</v>
      </c>
      <c r="L51" s="74"/>
      <c r="M51" s="74"/>
      <c r="N51" s="73" t="s">
        <v>268</v>
      </c>
      <c r="O51" s="77" t="s">
        <v>153</v>
      </c>
      <c r="P51" s="95" t="s">
        <v>265</v>
      </c>
      <c r="Q51" s="96" t="s">
        <v>250</v>
      </c>
      <c r="R51" s="95" t="s">
        <v>266</v>
      </c>
    </row>
    <row r="52" spans="1:18" s="88" customFormat="1" ht="66" x14ac:dyDescent="0.25">
      <c r="A52" s="73" t="s">
        <v>269</v>
      </c>
      <c r="B52" s="75" t="s">
        <v>244</v>
      </c>
      <c r="C52" s="74" t="s">
        <v>64</v>
      </c>
      <c r="D52" s="74" t="s">
        <v>97</v>
      </c>
      <c r="E52" s="74" t="s">
        <v>148</v>
      </c>
      <c r="F52" s="74" t="s">
        <v>245</v>
      </c>
      <c r="G52" s="74" t="s">
        <v>28</v>
      </c>
      <c r="H52" s="74" t="s">
        <v>31</v>
      </c>
      <c r="I52" s="74" t="s">
        <v>73</v>
      </c>
      <c r="J52" s="74">
        <v>1</v>
      </c>
      <c r="K52" s="74" t="s">
        <v>59</v>
      </c>
      <c r="L52" s="74"/>
      <c r="M52" s="74"/>
      <c r="N52" s="73" t="s">
        <v>269</v>
      </c>
      <c r="O52" s="77" t="s">
        <v>153</v>
      </c>
      <c r="P52" s="95" t="s">
        <v>265</v>
      </c>
      <c r="Q52" s="96" t="s">
        <v>250</v>
      </c>
      <c r="R52" s="95" t="s">
        <v>266</v>
      </c>
    </row>
    <row r="53" spans="1:18" s="88" customFormat="1" ht="66" x14ac:dyDescent="0.25">
      <c r="A53" s="73" t="s">
        <v>270</v>
      </c>
      <c r="B53" s="75" t="s">
        <v>271</v>
      </c>
      <c r="C53" s="74" t="s">
        <v>68</v>
      </c>
      <c r="D53" s="74" t="s">
        <v>97</v>
      </c>
      <c r="E53" s="74" t="s">
        <v>148</v>
      </c>
      <c r="F53" s="74" t="s">
        <v>245</v>
      </c>
      <c r="G53" s="74" t="s">
        <v>26</v>
      </c>
      <c r="H53" s="74" t="s">
        <v>31</v>
      </c>
      <c r="I53" s="74" t="s">
        <v>73</v>
      </c>
      <c r="J53" s="74">
        <v>1</v>
      </c>
      <c r="K53" s="74" t="s">
        <v>32</v>
      </c>
      <c r="L53" s="74"/>
      <c r="M53" s="74"/>
      <c r="N53" s="73" t="s">
        <v>270</v>
      </c>
      <c r="O53" s="77" t="s">
        <v>153</v>
      </c>
      <c r="P53" s="95" t="s">
        <v>272</v>
      </c>
      <c r="Q53" s="96" t="s">
        <v>273</v>
      </c>
      <c r="R53" s="95" t="s">
        <v>274</v>
      </c>
    </row>
    <row r="54" spans="1:18" s="88" customFormat="1" ht="66" x14ac:dyDescent="0.25">
      <c r="A54" s="73" t="s">
        <v>275</v>
      </c>
      <c r="B54" s="75" t="s">
        <v>259</v>
      </c>
      <c r="C54" s="74" t="s">
        <v>64</v>
      </c>
      <c r="D54" s="74" t="s">
        <v>97</v>
      </c>
      <c r="E54" s="74" t="s">
        <v>148</v>
      </c>
      <c r="F54" s="74" t="s">
        <v>245</v>
      </c>
      <c r="G54" s="74" t="s">
        <v>28</v>
      </c>
      <c r="H54" s="74" t="s">
        <v>31</v>
      </c>
      <c r="I54" s="74" t="s">
        <v>73</v>
      </c>
      <c r="J54" s="74">
        <v>1</v>
      </c>
      <c r="K54" s="74" t="s">
        <v>32</v>
      </c>
      <c r="L54" s="74"/>
      <c r="M54" s="74"/>
      <c r="N54" s="73" t="s">
        <v>275</v>
      </c>
      <c r="O54" s="77" t="s">
        <v>153</v>
      </c>
      <c r="P54" s="95" t="s">
        <v>276</v>
      </c>
      <c r="Q54" s="96" t="s">
        <v>250</v>
      </c>
      <c r="R54" s="95" t="s">
        <v>266</v>
      </c>
    </row>
    <row r="55" spans="1:18" s="88" customFormat="1" ht="52.8" x14ac:dyDescent="0.25">
      <c r="A55" s="73" t="s">
        <v>277</v>
      </c>
      <c r="B55" s="75" t="s">
        <v>278</v>
      </c>
      <c r="C55" s="74" t="s">
        <v>71</v>
      </c>
      <c r="D55" s="74" t="s">
        <v>97</v>
      </c>
      <c r="E55" s="74" t="s">
        <v>148</v>
      </c>
      <c r="F55" s="74" t="s">
        <v>245</v>
      </c>
      <c r="G55" s="74" t="s">
        <v>27</v>
      </c>
      <c r="H55" s="74" t="s">
        <v>31</v>
      </c>
      <c r="I55" s="74" t="s">
        <v>73</v>
      </c>
      <c r="J55" s="74">
        <v>1</v>
      </c>
      <c r="K55" s="74" t="s">
        <v>32</v>
      </c>
      <c r="L55" s="74"/>
      <c r="M55" s="74"/>
      <c r="N55" s="73" t="s">
        <v>277</v>
      </c>
      <c r="O55" s="77" t="s">
        <v>153</v>
      </c>
      <c r="P55" s="95" t="s">
        <v>279</v>
      </c>
      <c r="Q55" s="96" t="s">
        <v>280</v>
      </c>
      <c r="R55" s="95" t="s">
        <v>281</v>
      </c>
    </row>
    <row r="56" spans="1:18" s="88" customFormat="1" ht="66" x14ac:dyDescent="0.25">
      <c r="A56" s="73" t="s">
        <v>282</v>
      </c>
      <c r="B56" s="75" t="s">
        <v>244</v>
      </c>
      <c r="C56" s="74" t="s">
        <v>64</v>
      </c>
      <c r="D56" s="74" t="s">
        <v>97</v>
      </c>
      <c r="E56" s="74" t="s">
        <v>148</v>
      </c>
      <c r="F56" s="74" t="s">
        <v>245</v>
      </c>
      <c r="G56" s="74" t="s">
        <v>29</v>
      </c>
      <c r="H56" s="74" t="s">
        <v>31</v>
      </c>
      <c r="I56" s="74" t="s">
        <v>73</v>
      </c>
      <c r="J56" s="74">
        <v>1</v>
      </c>
      <c r="K56" s="74" t="s">
        <v>50</v>
      </c>
      <c r="L56" s="74"/>
      <c r="M56" s="74"/>
      <c r="N56" s="73" t="s">
        <v>282</v>
      </c>
      <c r="O56" s="77" t="s">
        <v>153</v>
      </c>
      <c r="P56" s="95" t="s">
        <v>265</v>
      </c>
      <c r="Q56" s="96" t="s">
        <v>250</v>
      </c>
      <c r="R56" s="95" t="s">
        <v>266</v>
      </c>
    </row>
    <row r="57" spans="1:18" s="88" customFormat="1" ht="105.6" x14ac:dyDescent="0.25">
      <c r="A57" s="73" t="s">
        <v>283</v>
      </c>
      <c r="B57" s="75" t="s">
        <v>284</v>
      </c>
      <c r="C57" s="74" t="s">
        <v>65</v>
      </c>
      <c r="D57" s="74" t="s">
        <v>97</v>
      </c>
      <c r="E57" s="74" t="s">
        <v>148</v>
      </c>
      <c r="F57" s="74" t="s">
        <v>245</v>
      </c>
      <c r="G57" s="74" t="s">
        <v>150</v>
      </c>
      <c r="H57" s="74" t="s">
        <v>31</v>
      </c>
      <c r="I57" s="74" t="s">
        <v>195</v>
      </c>
      <c r="J57" s="74">
        <v>1</v>
      </c>
      <c r="K57" s="74" t="s">
        <v>211</v>
      </c>
      <c r="L57" s="74"/>
      <c r="M57" s="74"/>
      <c r="N57" s="73" t="s">
        <v>283</v>
      </c>
      <c r="O57" s="77" t="s">
        <v>153</v>
      </c>
      <c r="P57" s="95" t="s">
        <v>285</v>
      </c>
      <c r="Q57" s="96" t="s">
        <v>286</v>
      </c>
      <c r="R57" s="95" t="s">
        <v>287</v>
      </c>
    </row>
    <row r="58" spans="1:18" s="88" customFormat="1" ht="132" x14ac:dyDescent="0.25">
      <c r="A58" s="73" t="s">
        <v>288</v>
      </c>
      <c r="B58" s="75" t="s">
        <v>289</v>
      </c>
      <c r="C58" s="74" t="s">
        <v>65</v>
      </c>
      <c r="D58" s="74" t="s">
        <v>97</v>
      </c>
      <c r="E58" s="74" t="s">
        <v>148</v>
      </c>
      <c r="F58" s="74" t="s">
        <v>245</v>
      </c>
      <c r="G58" s="74" t="s">
        <v>150</v>
      </c>
      <c r="H58" s="74" t="s">
        <v>31</v>
      </c>
      <c r="I58" s="74" t="s">
        <v>195</v>
      </c>
      <c r="J58" s="74">
        <v>1</v>
      </c>
      <c r="K58" s="74" t="s">
        <v>54</v>
      </c>
      <c r="L58" s="74"/>
      <c r="M58" s="74"/>
      <c r="N58" s="73" t="s">
        <v>288</v>
      </c>
      <c r="O58" s="77" t="s">
        <v>153</v>
      </c>
      <c r="P58" s="95" t="s">
        <v>290</v>
      </c>
      <c r="Q58" s="96" t="s">
        <v>286</v>
      </c>
      <c r="R58" s="95" t="s">
        <v>291</v>
      </c>
    </row>
    <row r="59" spans="1:18" s="88" customFormat="1" ht="105.6" x14ac:dyDescent="0.25">
      <c r="A59" s="73" t="s">
        <v>292</v>
      </c>
      <c r="B59" s="75" t="s">
        <v>284</v>
      </c>
      <c r="C59" s="74" t="s">
        <v>65</v>
      </c>
      <c r="D59" s="74" t="s">
        <v>97</v>
      </c>
      <c r="E59" s="74" t="s">
        <v>148</v>
      </c>
      <c r="F59" s="74" t="s">
        <v>245</v>
      </c>
      <c r="G59" s="74" t="s">
        <v>150</v>
      </c>
      <c r="H59" s="74" t="s">
        <v>31</v>
      </c>
      <c r="I59" s="74" t="s">
        <v>195</v>
      </c>
      <c r="J59" s="74">
        <v>1</v>
      </c>
      <c r="K59" s="74" t="s">
        <v>36</v>
      </c>
      <c r="L59" s="74"/>
      <c r="M59" s="74"/>
      <c r="N59" s="73" t="s">
        <v>292</v>
      </c>
      <c r="O59" s="77" t="s">
        <v>153</v>
      </c>
      <c r="P59" s="95" t="s">
        <v>285</v>
      </c>
      <c r="Q59" s="96" t="s">
        <v>286</v>
      </c>
      <c r="R59" s="95" t="s">
        <v>287</v>
      </c>
    </row>
    <row r="60" spans="1:18" s="88" customFormat="1" ht="106.2" customHeight="1" x14ac:dyDescent="0.25">
      <c r="A60" s="73" t="s">
        <v>293</v>
      </c>
      <c r="B60" s="75" t="s">
        <v>294</v>
      </c>
      <c r="C60" s="74" t="s">
        <v>65</v>
      </c>
      <c r="D60" s="74" t="s">
        <v>97</v>
      </c>
      <c r="E60" s="74" t="s">
        <v>148</v>
      </c>
      <c r="F60" s="74" t="s">
        <v>245</v>
      </c>
      <c r="G60" s="74" t="s">
        <v>150</v>
      </c>
      <c r="H60" s="74" t="s">
        <v>31</v>
      </c>
      <c r="I60" s="74" t="s">
        <v>195</v>
      </c>
      <c r="J60" s="74">
        <v>1</v>
      </c>
      <c r="K60" s="74" t="s">
        <v>38</v>
      </c>
      <c r="L60" s="74"/>
      <c r="M60" s="74"/>
      <c r="N60" s="73" t="s">
        <v>293</v>
      </c>
      <c r="O60" s="77" t="s">
        <v>153</v>
      </c>
      <c r="P60" s="95" t="s">
        <v>295</v>
      </c>
      <c r="Q60" s="96" t="s">
        <v>296</v>
      </c>
      <c r="R60" s="95" t="s">
        <v>297</v>
      </c>
    </row>
    <row r="61" spans="1:18" s="88" customFormat="1" ht="115.5" customHeight="1" x14ac:dyDescent="0.25">
      <c r="A61" s="73" t="s">
        <v>298</v>
      </c>
      <c r="B61" s="75" t="s">
        <v>284</v>
      </c>
      <c r="C61" s="74" t="s">
        <v>65</v>
      </c>
      <c r="D61" s="74" t="s">
        <v>97</v>
      </c>
      <c r="E61" s="74" t="s">
        <v>148</v>
      </c>
      <c r="F61" s="74" t="s">
        <v>245</v>
      </c>
      <c r="G61" s="74" t="s">
        <v>150</v>
      </c>
      <c r="H61" s="74" t="s">
        <v>31</v>
      </c>
      <c r="I61" s="74" t="s">
        <v>195</v>
      </c>
      <c r="J61" s="74">
        <v>1</v>
      </c>
      <c r="K61" s="74" t="s">
        <v>32</v>
      </c>
      <c r="L61" s="74"/>
      <c r="M61" s="74"/>
      <c r="N61" s="73" t="s">
        <v>298</v>
      </c>
      <c r="O61" s="77" t="s">
        <v>153</v>
      </c>
      <c r="P61" s="95" t="s">
        <v>285</v>
      </c>
      <c r="Q61" s="96" t="s">
        <v>286</v>
      </c>
      <c r="R61" s="95" t="s">
        <v>287</v>
      </c>
    </row>
    <row r="62" spans="1:18" s="88" customFormat="1" ht="109.5" customHeight="1" x14ac:dyDescent="0.25">
      <c r="A62" s="73" t="s">
        <v>299</v>
      </c>
      <c r="B62" s="75" t="s">
        <v>294</v>
      </c>
      <c r="C62" s="74" t="s">
        <v>65</v>
      </c>
      <c r="D62" s="74" t="s">
        <v>97</v>
      </c>
      <c r="E62" s="74" t="s">
        <v>148</v>
      </c>
      <c r="F62" s="74" t="s">
        <v>245</v>
      </c>
      <c r="G62" s="74" t="s">
        <v>150</v>
      </c>
      <c r="H62" s="74" t="s">
        <v>31</v>
      </c>
      <c r="I62" s="74" t="s">
        <v>195</v>
      </c>
      <c r="J62" s="74">
        <v>1</v>
      </c>
      <c r="K62" s="74" t="s">
        <v>32</v>
      </c>
      <c r="L62" s="74"/>
      <c r="M62" s="74"/>
      <c r="N62" s="73" t="s">
        <v>299</v>
      </c>
      <c r="O62" s="77" t="s">
        <v>153</v>
      </c>
      <c r="P62" s="95" t="s">
        <v>300</v>
      </c>
      <c r="Q62" s="96" t="s">
        <v>301</v>
      </c>
      <c r="R62" s="95" t="s">
        <v>297</v>
      </c>
    </row>
    <row r="63" spans="1:18" s="88" customFormat="1" ht="92.4" x14ac:dyDescent="0.25">
      <c r="A63" s="73" t="s">
        <v>302</v>
      </c>
      <c r="B63" s="75" t="s">
        <v>303</v>
      </c>
      <c r="C63" s="74" t="s">
        <v>65</v>
      </c>
      <c r="D63" s="74" t="s">
        <v>97</v>
      </c>
      <c r="E63" s="74" t="s">
        <v>148</v>
      </c>
      <c r="F63" s="74" t="s">
        <v>245</v>
      </c>
      <c r="G63" s="74" t="s">
        <v>150</v>
      </c>
      <c r="H63" s="74" t="s">
        <v>31</v>
      </c>
      <c r="I63" s="74" t="s">
        <v>195</v>
      </c>
      <c r="J63" s="74">
        <v>1</v>
      </c>
      <c r="K63" s="74" t="s">
        <v>46</v>
      </c>
      <c r="L63" s="74"/>
      <c r="M63" s="74"/>
      <c r="N63" s="73" t="s">
        <v>302</v>
      </c>
      <c r="O63" s="77" t="s">
        <v>153</v>
      </c>
      <c r="P63" s="95" t="s">
        <v>304</v>
      </c>
      <c r="Q63" s="96" t="s">
        <v>286</v>
      </c>
      <c r="R63" s="95" t="s">
        <v>305</v>
      </c>
    </row>
    <row r="64" spans="1:18" s="88" customFormat="1" ht="104.4" customHeight="1" x14ac:dyDescent="0.25">
      <c r="A64" s="73" t="s">
        <v>306</v>
      </c>
      <c r="B64" s="75" t="s">
        <v>289</v>
      </c>
      <c r="C64" s="74" t="s">
        <v>65</v>
      </c>
      <c r="D64" s="74" t="s">
        <v>97</v>
      </c>
      <c r="E64" s="74" t="s">
        <v>148</v>
      </c>
      <c r="F64" s="74" t="s">
        <v>245</v>
      </c>
      <c r="G64" s="74" t="s">
        <v>150</v>
      </c>
      <c r="H64" s="74" t="s">
        <v>31</v>
      </c>
      <c r="I64" s="74" t="s">
        <v>195</v>
      </c>
      <c r="J64" s="74">
        <v>1</v>
      </c>
      <c r="K64" s="74" t="s">
        <v>32</v>
      </c>
      <c r="L64" s="74"/>
      <c r="M64" s="74"/>
      <c r="N64" s="73" t="s">
        <v>306</v>
      </c>
      <c r="O64" s="77" t="s">
        <v>153</v>
      </c>
      <c r="P64" s="95" t="s">
        <v>307</v>
      </c>
      <c r="Q64" s="96" t="s">
        <v>301</v>
      </c>
      <c r="R64" s="95" t="s">
        <v>291</v>
      </c>
    </row>
    <row r="65" spans="1:18" s="88" customFormat="1" ht="52.8" x14ac:dyDescent="0.25">
      <c r="A65" s="73" t="s">
        <v>308</v>
      </c>
      <c r="B65" s="75" t="s">
        <v>294</v>
      </c>
      <c r="C65" s="74" t="s">
        <v>65</v>
      </c>
      <c r="D65" s="74" t="s">
        <v>97</v>
      </c>
      <c r="E65" s="74" t="s">
        <v>148</v>
      </c>
      <c r="F65" s="74" t="s">
        <v>245</v>
      </c>
      <c r="G65" s="74" t="s">
        <v>150</v>
      </c>
      <c r="H65" s="74" t="s">
        <v>31</v>
      </c>
      <c r="I65" s="74" t="s">
        <v>195</v>
      </c>
      <c r="J65" s="74">
        <v>1</v>
      </c>
      <c r="K65" s="74" t="s">
        <v>50</v>
      </c>
      <c r="L65" s="74"/>
      <c r="M65" s="74"/>
      <c r="N65" s="73" t="s">
        <v>308</v>
      </c>
      <c r="O65" s="77" t="s">
        <v>153</v>
      </c>
      <c r="P65" s="95" t="s">
        <v>295</v>
      </c>
      <c r="Q65" s="96" t="s">
        <v>301</v>
      </c>
      <c r="R65" s="95" t="s">
        <v>297</v>
      </c>
    </row>
    <row r="66" spans="1:18" s="89" customFormat="1" ht="84.75" customHeight="1" x14ac:dyDescent="0.25">
      <c r="A66" s="73" t="s">
        <v>309</v>
      </c>
      <c r="B66" s="75" t="s">
        <v>303</v>
      </c>
      <c r="C66" s="74" t="s">
        <v>65</v>
      </c>
      <c r="D66" s="74" t="s">
        <v>97</v>
      </c>
      <c r="E66" s="74" t="s">
        <v>148</v>
      </c>
      <c r="F66" s="74" t="s">
        <v>245</v>
      </c>
      <c r="G66" s="74" t="s">
        <v>150</v>
      </c>
      <c r="H66" s="74" t="s">
        <v>31</v>
      </c>
      <c r="I66" s="74" t="s">
        <v>195</v>
      </c>
      <c r="J66" s="74">
        <v>1</v>
      </c>
      <c r="K66" s="74" t="s">
        <v>52</v>
      </c>
      <c r="L66" s="74"/>
      <c r="M66" s="74"/>
      <c r="N66" s="73" t="s">
        <v>309</v>
      </c>
      <c r="O66" s="77" t="s">
        <v>153</v>
      </c>
      <c r="P66" s="95" t="s">
        <v>310</v>
      </c>
      <c r="Q66" s="96" t="s">
        <v>301</v>
      </c>
      <c r="R66" s="95" t="s">
        <v>305</v>
      </c>
    </row>
    <row r="67" spans="1:18" s="88" customFormat="1" ht="119.25" customHeight="1" x14ac:dyDescent="0.25">
      <c r="A67" s="73" t="s">
        <v>311</v>
      </c>
      <c r="B67" s="75" t="s">
        <v>312</v>
      </c>
      <c r="C67" s="74" t="s">
        <v>65</v>
      </c>
      <c r="D67" s="74" t="s">
        <v>97</v>
      </c>
      <c r="E67" s="74" t="s">
        <v>148</v>
      </c>
      <c r="F67" s="74" t="s">
        <v>245</v>
      </c>
      <c r="G67" s="74" t="s">
        <v>150</v>
      </c>
      <c r="H67" s="74" t="s">
        <v>31</v>
      </c>
      <c r="I67" s="74" t="s">
        <v>195</v>
      </c>
      <c r="J67" s="74">
        <v>1</v>
      </c>
      <c r="K67" s="74" t="s">
        <v>32</v>
      </c>
      <c r="L67" s="74"/>
      <c r="M67" s="74"/>
      <c r="N67" s="73" t="s">
        <v>311</v>
      </c>
      <c r="O67" s="77" t="s">
        <v>153</v>
      </c>
      <c r="P67" s="95" t="s">
        <v>313</v>
      </c>
      <c r="Q67" s="96" t="s">
        <v>301</v>
      </c>
      <c r="R67" s="95" t="s">
        <v>297</v>
      </c>
    </row>
    <row r="68" spans="1:18" s="88" customFormat="1" ht="52.8" x14ac:dyDescent="0.25">
      <c r="A68" s="73" t="s">
        <v>314</v>
      </c>
      <c r="B68" s="75" t="s">
        <v>294</v>
      </c>
      <c r="C68" s="74" t="s">
        <v>65</v>
      </c>
      <c r="D68" s="74" t="s">
        <v>97</v>
      </c>
      <c r="E68" s="74" t="s">
        <v>148</v>
      </c>
      <c r="F68" s="74" t="s">
        <v>245</v>
      </c>
      <c r="G68" s="74" t="s">
        <v>150</v>
      </c>
      <c r="H68" s="74" t="s">
        <v>31</v>
      </c>
      <c r="I68" s="74" t="s">
        <v>195</v>
      </c>
      <c r="J68" s="74">
        <v>1</v>
      </c>
      <c r="K68" s="74" t="s">
        <v>33</v>
      </c>
      <c r="L68" s="74"/>
      <c r="M68" s="74"/>
      <c r="N68" s="73" t="s">
        <v>314</v>
      </c>
      <c r="O68" s="77" t="s">
        <v>153</v>
      </c>
      <c r="P68" s="95" t="s">
        <v>295</v>
      </c>
      <c r="Q68" s="96" t="s">
        <v>296</v>
      </c>
      <c r="R68" s="95" t="s">
        <v>297</v>
      </c>
    </row>
    <row r="69" spans="1:18" s="88" customFormat="1" ht="118.8" x14ac:dyDescent="0.25">
      <c r="A69" s="90" t="s">
        <v>315</v>
      </c>
      <c r="B69" s="75" t="s">
        <v>316</v>
      </c>
      <c r="C69" s="74" t="s">
        <v>65</v>
      </c>
      <c r="D69" s="74" t="s">
        <v>97</v>
      </c>
      <c r="E69" s="74" t="s">
        <v>148</v>
      </c>
      <c r="F69" s="74" t="s">
        <v>245</v>
      </c>
      <c r="G69" s="74" t="s">
        <v>150</v>
      </c>
      <c r="H69" s="74" t="s">
        <v>31</v>
      </c>
      <c r="I69" s="74" t="s">
        <v>195</v>
      </c>
      <c r="J69" s="97">
        <v>1</v>
      </c>
      <c r="K69" s="74" t="s">
        <v>32</v>
      </c>
      <c r="L69" s="74"/>
      <c r="M69" s="97"/>
      <c r="N69" s="73" t="s">
        <v>315</v>
      </c>
      <c r="O69" s="77" t="s">
        <v>153</v>
      </c>
      <c r="P69" s="95" t="s">
        <v>310</v>
      </c>
      <c r="Q69" s="95" t="s">
        <v>286</v>
      </c>
      <c r="R69" s="95" t="s">
        <v>909</v>
      </c>
    </row>
    <row r="70" spans="1:18" s="88" customFormat="1" ht="118.8" x14ac:dyDescent="0.25">
      <c r="A70" s="90" t="s">
        <v>910</v>
      </c>
      <c r="B70" s="75" t="s">
        <v>316</v>
      </c>
      <c r="C70" s="74" t="s">
        <v>65</v>
      </c>
      <c r="D70" s="74" t="s">
        <v>97</v>
      </c>
      <c r="E70" s="74" t="s">
        <v>148</v>
      </c>
      <c r="F70" s="74" t="s">
        <v>245</v>
      </c>
      <c r="G70" s="74" t="s">
        <v>150</v>
      </c>
      <c r="H70" s="74" t="s">
        <v>31</v>
      </c>
      <c r="I70" s="74" t="s">
        <v>195</v>
      </c>
      <c r="J70" s="97">
        <v>1</v>
      </c>
      <c r="K70" s="74" t="s">
        <v>32</v>
      </c>
      <c r="L70" s="74"/>
      <c r="M70" s="74">
        <v>1</v>
      </c>
      <c r="N70" s="90" t="s">
        <v>910</v>
      </c>
      <c r="O70" s="77" t="s">
        <v>153</v>
      </c>
      <c r="P70" s="95" t="s">
        <v>911</v>
      </c>
      <c r="Q70" s="95" t="s">
        <v>286</v>
      </c>
      <c r="R70" s="95" t="s">
        <v>909</v>
      </c>
    </row>
    <row r="71" spans="1:18" s="88" customFormat="1" ht="114" customHeight="1" x14ac:dyDescent="0.25">
      <c r="A71" s="73" t="s">
        <v>317</v>
      </c>
      <c r="B71" s="75" t="s">
        <v>294</v>
      </c>
      <c r="C71" s="74" t="s">
        <v>65</v>
      </c>
      <c r="D71" s="74" t="s">
        <v>97</v>
      </c>
      <c r="E71" s="74" t="s">
        <v>148</v>
      </c>
      <c r="F71" s="74" t="s">
        <v>245</v>
      </c>
      <c r="G71" s="74" t="s">
        <v>150</v>
      </c>
      <c r="H71" s="74" t="s">
        <v>31</v>
      </c>
      <c r="I71" s="74" t="s">
        <v>195</v>
      </c>
      <c r="J71" s="74">
        <v>1</v>
      </c>
      <c r="K71" s="74" t="s">
        <v>36</v>
      </c>
      <c r="L71" s="74"/>
      <c r="M71" s="74"/>
      <c r="N71" s="73" t="s">
        <v>317</v>
      </c>
      <c r="O71" s="77" t="s">
        <v>153</v>
      </c>
      <c r="P71" s="95" t="s">
        <v>295</v>
      </c>
      <c r="Q71" s="96" t="s">
        <v>301</v>
      </c>
      <c r="R71" s="95" t="s">
        <v>297</v>
      </c>
    </row>
    <row r="72" spans="1:18" s="88" customFormat="1" ht="79.2" x14ac:dyDescent="0.25">
      <c r="A72" s="73" t="s">
        <v>318</v>
      </c>
      <c r="B72" s="75" t="s">
        <v>319</v>
      </c>
      <c r="C72" s="74" t="s">
        <v>64</v>
      </c>
      <c r="D72" s="74" t="s">
        <v>97</v>
      </c>
      <c r="E72" s="74" t="s">
        <v>148</v>
      </c>
      <c r="F72" s="74" t="s">
        <v>245</v>
      </c>
      <c r="G72" s="74" t="s">
        <v>150</v>
      </c>
      <c r="H72" s="74" t="s">
        <v>31</v>
      </c>
      <c r="I72" s="74" t="s">
        <v>195</v>
      </c>
      <c r="J72" s="74">
        <v>1</v>
      </c>
      <c r="K72" s="74" t="s">
        <v>50</v>
      </c>
      <c r="L72" s="74"/>
      <c r="M72" s="74"/>
      <c r="N72" s="73" t="s">
        <v>318</v>
      </c>
      <c r="O72" s="77" t="s">
        <v>153</v>
      </c>
      <c r="P72" s="95" t="s">
        <v>320</v>
      </c>
      <c r="Q72" s="96" t="s">
        <v>321</v>
      </c>
      <c r="R72" s="95" t="s">
        <v>322</v>
      </c>
    </row>
    <row r="73" spans="1:18" s="88" customFormat="1" ht="113.25" customHeight="1" x14ac:dyDescent="0.25">
      <c r="A73" s="73" t="s">
        <v>323</v>
      </c>
      <c r="B73" s="75" t="s">
        <v>312</v>
      </c>
      <c r="C73" s="74" t="s">
        <v>65</v>
      </c>
      <c r="D73" s="74" t="s">
        <v>97</v>
      </c>
      <c r="E73" s="74" t="s">
        <v>148</v>
      </c>
      <c r="F73" s="74" t="s">
        <v>245</v>
      </c>
      <c r="G73" s="74" t="s">
        <v>150</v>
      </c>
      <c r="H73" s="74" t="s">
        <v>31</v>
      </c>
      <c r="I73" s="74" t="s">
        <v>195</v>
      </c>
      <c r="J73" s="74">
        <v>1</v>
      </c>
      <c r="K73" s="74" t="s">
        <v>32</v>
      </c>
      <c r="L73" s="74"/>
      <c r="M73" s="74"/>
      <c r="N73" s="73" t="s">
        <v>323</v>
      </c>
      <c r="O73" s="77" t="s">
        <v>153</v>
      </c>
      <c r="P73" s="95" t="s">
        <v>313</v>
      </c>
      <c r="Q73" s="96" t="s">
        <v>286</v>
      </c>
      <c r="R73" s="95" t="s">
        <v>297</v>
      </c>
    </row>
    <row r="74" spans="1:18" s="88" customFormat="1" ht="117" customHeight="1" x14ac:dyDescent="0.25">
      <c r="A74" s="73" t="s">
        <v>324</v>
      </c>
      <c r="B74" s="75" t="s">
        <v>312</v>
      </c>
      <c r="C74" s="74" t="s">
        <v>65</v>
      </c>
      <c r="D74" s="74" t="s">
        <v>97</v>
      </c>
      <c r="E74" s="74" t="s">
        <v>148</v>
      </c>
      <c r="F74" s="74" t="s">
        <v>245</v>
      </c>
      <c r="G74" s="74" t="s">
        <v>150</v>
      </c>
      <c r="H74" s="74" t="s">
        <v>31</v>
      </c>
      <c r="I74" s="74" t="s">
        <v>195</v>
      </c>
      <c r="J74" s="74">
        <v>1</v>
      </c>
      <c r="K74" s="74" t="s">
        <v>325</v>
      </c>
      <c r="L74" s="74"/>
      <c r="M74" s="74"/>
      <c r="N74" s="73" t="s">
        <v>324</v>
      </c>
      <c r="O74" s="77" t="s">
        <v>153</v>
      </c>
      <c r="P74" s="95" t="s">
        <v>326</v>
      </c>
      <c r="Q74" s="96" t="s">
        <v>301</v>
      </c>
      <c r="R74" s="95" t="s">
        <v>297</v>
      </c>
    </row>
    <row r="75" spans="1:18" s="88" customFormat="1" ht="117" customHeight="1" x14ac:dyDescent="0.25">
      <c r="A75" s="73" t="s">
        <v>327</v>
      </c>
      <c r="B75" s="75" t="s">
        <v>303</v>
      </c>
      <c r="C75" s="74" t="s">
        <v>65</v>
      </c>
      <c r="D75" s="74" t="s">
        <v>97</v>
      </c>
      <c r="E75" s="74" t="s">
        <v>148</v>
      </c>
      <c r="F75" s="74" t="s">
        <v>245</v>
      </c>
      <c r="G75" s="74" t="s">
        <v>150</v>
      </c>
      <c r="H75" s="74" t="s">
        <v>31</v>
      </c>
      <c r="I75" s="74" t="s">
        <v>195</v>
      </c>
      <c r="J75" s="74">
        <v>2</v>
      </c>
      <c r="K75" s="74" t="s">
        <v>37</v>
      </c>
      <c r="L75" s="74"/>
      <c r="M75" s="74"/>
      <c r="N75" s="73" t="s">
        <v>327</v>
      </c>
      <c r="O75" s="77" t="s">
        <v>153</v>
      </c>
      <c r="P75" s="95" t="s">
        <v>310</v>
      </c>
      <c r="Q75" s="96" t="s">
        <v>301</v>
      </c>
      <c r="R75" s="95" t="s">
        <v>305</v>
      </c>
    </row>
    <row r="76" spans="1:18" s="88" customFormat="1" ht="66" x14ac:dyDescent="0.25">
      <c r="A76" s="73" t="s">
        <v>328</v>
      </c>
      <c r="B76" s="75" t="s">
        <v>303</v>
      </c>
      <c r="C76" s="74" t="s">
        <v>65</v>
      </c>
      <c r="D76" s="74" t="s">
        <v>97</v>
      </c>
      <c r="E76" s="74" t="s">
        <v>148</v>
      </c>
      <c r="F76" s="74" t="s">
        <v>245</v>
      </c>
      <c r="G76" s="74" t="s">
        <v>173</v>
      </c>
      <c r="H76" s="74" t="s">
        <v>31</v>
      </c>
      <c r="I76" s="74" t="s">
        <v>195</v>
      </c>
      <c r="J76" s="74">
        <v>1</v>
      </c>
      <c r="K76" s="74" t="s">
        <v>33</v>
      </c>
      <c r="L76" s="74"/>
      <c r="M76" s="74"/>
      <c r="N76" s="73" t="s">
        <v>328</v>
      </c>
      <c r="O76" s="77" t="s">
        <v>153</v>
      </c>
      <c r="P76" s="95" t="s">
        <v>310</v>
      </c>
      <c r="Q76" s="96" t="s">
        <v>286</v>
      </c>
      <c r="R76" s="95" t="s">
        <v>305</v>
      </c>
    </row>
    <row r="77" spans="1:18" s="88" customFormat="1" ht="66" x14ac:dyDescent="0.25">
      <c r="A77" s="73" t="s">
        <v>329</v>
      </c>
      <c r="B77" s="75" t="s">
        <v>303</v>
      </c>
      <c r="C77" s="74" t="s">
        <v>65</v>
      </c>
      <c r="D77" s="74" t="s">
        <v>97</v>
      </c>
      <c r="E77" s="74" t="s">
        <v>148</v>
      </c>
      <c r="F77" s="74" t="s">
        <v>245</v>
      </c>
      <c r="G77" s="74" t="s">
        <v>173</v>
      </c>
      <c r="H77" s="74" t="s">
        <v>31</v>
      </c>
      <c r="I77" s="74" t="s">
        <v>195</v>
      </c>
      <c r="J77" s="74">
        <v>1</v>
      </c>
      <c r="K77" s="74" t="s">
        <v>32</v>
      </c>
      <c r="L77" s="74"/>
      <c r="M77" s="74"/>
      <c r="N77" s="73" t="s">
        <v>329</v>
      </c>
      <c r="O77" s="77" t="s">
        <v>153</v>
      </c>
      <c r="P77" s="95" t="s">
        <v>310</v>
      </c>
      <c r="Q77" s="96" t="s">
        <v>301</v>
      </c>
      <c r="R77" s="95" t="s">
        <v>305</v>
      </c>
    </row>
    <row r="78" spans="1:18" s="88" customFormat="1" ht="114" customHeight="1" x14ac:dyDescent="0.25">
      <c r="A78" s="73" t="s">
        <v>330</v>
      </c>
      <c r="B78" s="75" t="s">
        <v>284</v>
      </c>
      <c r="C78" s="74" t="s">
        <v>65</v>
      </c>
      <c r="D78" s="74" t="s">
        <v>97</v>
      </c>
      <c r="E78" s="74" t="s">
        <v>148</v>
      </c>
      <c r="F78" s="74" t="s">
        <v>245</v>
      </c>
      <c r="G78" s="74" t="s">
        <v>173</v>
      </c>
      <c r="H78" s="74" t="s">
        <v>31</v>
      </c>
      <c r="I78" s="74" t="s">
        <v>195</v>
      </c>
      <c r="J78" s="74">
        <v>1</v>
      </c>
      <c r="K78" s="74" t="s">
        <v>38</v>
      </c>
      <c r="L78" s="74"/>
      <c r="M78" s="74"/>
      <c r="N78" s="73" t="s">
        <v>330</v>
      </c>
      <c r="O78" s="77" t="s">
        <v>153</v>
      </c>
      <c r="P78" s="95" t="s">
        <v>331</v>
      </c>
      <c r="Q78" s="96" t="s">
        <v>286</v>
      </c>
      <c r="R78" s="95" t="s">
        <v>287</v>
      </c>
    </row>
    <row r="79" spans="1:18" s="88" customFormat="1" ht="118.8" x14ac:dyDescent="0.25">
      <c r="A79" s="90" t="s">
        <v>912</v>
      </c>
      <c r="B79" s="75" t="s">
        <v>303</v>
      </c>
      <c r="C79" s="74" t="s">
        <v>65</v>
      </c>
      <c r="D79" s="74" t="s">
        <v>97</v>
      </c>
      <c r="E79" s="74" t="s">
        <v>148</v>
      </c>
      <c r="F79" s="74" t="s">
        <v>245</v>
      </c>
      <c r="G79" s="74" t="s">
        <v>150</v>
      </c>
      <c r="H79" s="74" t="s">
        <v>31</v>
      </c>
      <c r="I79" s="74" t="s">
        <v>195</v>
      </c>
      <c r="J79" s="97">
        <v>1</v>
      </c>
      <c r="K79" s="74" t="s">
        <v>52</v>
      </c>
      <c r="L79" s="74"/>
      <c r="M79" s="74">
        <v>1</v>
      </c>
      <c r="N79" s="90" t="s">
        <v>912</v>
      </c>
      <c r="O79" s="77" t="s">
        <v>153</v>
      </c>
      <c r="P79" s="95" t="s">
        <v>310</v>
      </c>
      <c r="Q79" s="95" t="s">
        <v>286</v>
      </c>
      <c r="R79" s="95" t="s">
        <v>305</v>
      </c>
    </row>
    <row r="80" spans="1:18" s="88" customFormat="1" ht="92.4" x14ac:dyDescent="0.25">
      <c r="A80" s="73" t="s">
        <v>332</v>
      </c>
      <c r="B80" s="75" t="s">
        <v>284</v>
      </c>
      <c r="C80" s="74" t="s">
        <v>65</v>
      </c>
      <c r="D80" s="74" t="s">
        <v>97</v>
      </c>
      <c r="E80" s="74" t="s">
        <v>148</v>
      </c>
      <c r="F80" s="74" t="s">
        <v>245</v>
      </c>
      <c r="G80" s="74" t="s">
        <v>173</v>
      </c>
      <c r="H80" s="74" t="s">
        <v>31</v>
      </c>
      <c r="I80" s="74" t="s">
        <v>195</v>
      </c>
      <c r="J80" s="74">
        <v>1</v>
      </c>
      <c r="K80" s="74" t="s">
        <v>32</v>
      </c>
      <c r="L80" s="74"/>
      <c r="M80" s="74"/>
      <c r="N80" s="73" t="s">
        <v>332</v>
      </c>
      <c r="O80" s="77" t="s">
        <v>153</v>
      </c>
      <c r="P80" s="95" t="s">
        <v>333</v>
      </c>
      <c r="Q80" s="96" t="s">
        <v>286</v>
      </c>
      <c r="R80" s="95" t="s">
        <v>287</v>
      </c>
    </row>
    <row r="81" spans="1:18" s="88" customFormat="1" ht="92.4" x14ac:dyDescent="0.25">
      <c r="A81" s="73" t="s">
        <v>334</v>
      </c>
      <c r="B81" s="75" t="s">
        <v>284</v>
      </c>
      <c r="C81" s="74" t="s">
        <v>65</v>
      </c>
      <c r="D81" s="74" t="s">
        <v>97</v>
      </c>
      <c r="E81" s="74" t="s">
        <v>148</v>
      </c>
      <c r="F81" s="74" t="s">
        <v>245</v>
      </c>
      <c r="G81" s="74" t="s">
        <v>173</v>
      </c>
      <c r="H81" s="74" t="s">
        <v>31</v>
      </c>
      <c r="I81" s="74" t="s">
        <v>195</v>
      </c>
      <c r="J81" s="74">
        <v>1</v>
      </c>
      <c r="K81" s="74" t="s">
        <v>57</v>
      </c>
      <c r="L81" s="74"/>
      <c r="M81" s="74"/>
      <c r="N81" s="73" t="s">
        <v>334</v>
      </c>
      <c r="O81" s="77" t="s">
        <v>153</v>
      </c>
      <c r="P81" s="95" t="s">
        <v>331</v>
      </c>
      <c r="Q81" s="96" t="s">
        <v>286</v>
      </c>
      <c r="R81" s="95" t="s">
        <v>287</v>
      </c>
    </row>
    <row r="82" spans="1:18" s="88" customFormat="1" ht="79.2" x14ac:dyDescent="0.25">
      <c r="A82" s="73" t="s">
        <v>335</v>
      </c>
      <c r="B82" s="75" t="s">
        <v>319</v>
      </c>
      <c r="C82" s="74" t="s">
        <v>64</v>
      </c>
      <c r="D82" s="74" t="s">
        <v>97</v>
      </c>
      <c r="E82" s="74" t="s">
        <v>148</v>
      </c>
      <c r="F82" s="74" t="s">
        <v>245</v>
      </c>
      <c r="G82" s="74" t="s">
        <v>173</v>
      </c>
      <c r="H82" s="74" t="s">
        <v>31</v>
      </c>
      <c r="I82" s="74" t="s">
        <v>195</v>
      </c>
      <c r="J82" s="74">
        <v>1</v>
      </c>
      <c r="K82" s="74" t="s">
        <v>32</v>
      </c>
      <c r="L82" s="74"/>
      <c r="M82" s="74"/>
      <c r="N82" s="73" t="s">
        <v>335</v>
      </c>
      <c r="O82" s="77" t="s">
        <v>153</v>
      </c>
      <c r="P82" s="95" t="s">
        <v>320</v>
      </c>
      <c r="Q82" s="96" t="s">
        <v>321</v>
      </c>
      <c r="R82" s="95" t="s">
        <v>322</v>
      </c>
    </row>
    <row r="83" spans="1:18" s="88" customFormat="1" ht="79.2" x14ac:dyDescent="0.25">
      <c r="A83" s="73" t="s">
        <v>336</v>
      </c>
      <c r="B83" s="75" t="s">
        <v>319</v>
      </c>
      <c r="C83" s="74" t="s">
        <v>64</v>
      </c>
      <c r="D83" s="74" t="s">
        <v>97</v>
      </c>
      <c r="E83" s="74" t="s">
        <v>148</v>
      </c>
      <c r="F83" s="74" t="s">
        <v>245</v>
      </c>
      <c r="G83" s="74" t="s">
        <v>150</v>
      </c>
      <c r="H83" s="74" t="s">
        <v>31</v>
      </c>
      <c r="I83" s="74" t="s">
        <v>195</v>
      </c>
      <c r="J83" s="74">
        <v>1</v>
      </c>
      <c r="K83" s="74" t="s">
        <v>38</v>
      </c>
      <c r="L83" s="74"/>
      <c r="M83" s="74"/>
      <c r="N83" s="73" t="s">
        <v>336</v>
      </c>
      <c r="O83" s="77" t="s">
        <v>153</v>
      </c>
      <c r="P83" s="95" t="s">
        <v>320</v>
      </c>
      <c r="Q83" s="96" t="s">
        <v>321</v>
      </c>
      <c r="R83" s="95" t="s">
        <v>322</v>
      </c>
    </row>
    <row r="84" spans="1:18" s="88" customFormat="1" ht="79.2" x14ac:dyDescent="0.25">
      <c r="A84" s="73" t="s">
        <v>337</v>
      </c>
      <c r="B84" s="75" t="s">
        <v>319</v>
      </c>
      <c r="C84" s="74" t="s">
        <v>64</v>
      </c>
      <c r="D84" s="74" t="s">
        <v>97</v>
      </c>
      <c r="E84" s="74" t="s">
        <v>148</v>
      </c>
      <c r="F84" s="74" t="s">
        <v>245</v>
      </c>
      <c r="G84" s="74" t="s">
        <v>173</v>
      </c>
      <c r="H84" s="74" t="s">
        <v>31</v>
      </c>
      <c r="I84" s="74" t="s">
        <v>195</v>
      </c>
      <c r="J84" s="74">
        <v>1</v>
      </c>
      <c r="K84" s="74" t="s">
        <v>32</v>
      </c>
      <c r="L84" s="74"/>
      <c r="M84" s="74"/>
      <c r="N84" s="73" t="s">
        <v>337</v>
      </c>
      <c r="O84" s="77" t="s">
        <v>153</v>
      </c>
      <c r="P84" s="95" t="s">
        <v>338</v>
      </c>
      <c r="Q84" s="96" t="s">
        <v>321</v>
      </c>
      <c r="R84" s="95" t="s">
        <v>322</v>
      </c>
    </row>
    <row r="85" spans="1:18" s="88" customFormat="1" ht="66" x14ac:dyDescent="0.25">
      <c r="A85" s="73" t="s">
        <v>339</v>
      </c>
      <c r="B85" s="75" t="s">
        <v>244</v>
      </c>
      <c r="C85" s="74" t="s">
        <v>64</v>
      </c>
      <c r="D85" s="74" t="s">
        <v>97</v>
      </c>
      <c r="E85" s="74" t="s">
        <v>148</v>
      </c>
      <c r="F85" s="74" t="s">
        <v>245</v>
      </c>
      <c r="G85" s="74" t="s">
        <v>27</v>
      </c>
      <c r="H85" s="74" t="s">
        <v>31</v>
      </c>
      <c r="I85" s="74" t="s">
        <v>73</v>
      </c>
      <c r="J85" s="74">
        <v>1</v>
      </c>
      <c r="K85" s="74" t="s">
        <v>59</v>
      </c>
      <c r="L85" s="74"/>
      <c r="M85" s="74"/>
      <c r="N85" s="73" t="s">
        <v>339</v>
      </c>
      <c r="O85" s="77" t="s">
        <v>153</v>
      </c>
      <c r="P85" s="95" t="s">
        <v>265</v>
      </c>
      <c r="Q85" s="96" t="s">
        <v>250</v>
      </c>
      <c r="R85" s="95" t="s">
        <v>266</v>
      </c>
    </row>
    <row r="86" spans="1:18" s="88" customFormat="1" ht="92.4" x14ac:dyDescent="0.25">
      <c r="A86" s="73" t="s">
        <v>340</v>
      </c>
      <c r="B86" s="75" t="s">
        <v>913</v>
      </c>
      <c r="C86" s="74" t="s">
        <v>68</v>
      </c>
      <c r="D86" s="74" t="s">
        <v>97</v>
      </c>
      <c r="E86" s="74" t="s">
        <v>148</v>
      </c>
      <c r="F86" s="74" t="s">
        <v>245</v>
      </c>
      <c r="G86" s="74" t="s">
        <v>28</v>
      </c>
      <c r="H86" s="74" t="s">
        <v>31</v>
      </c>
      <c r="I86" s="74" t="s">
        <v>73</v>
      </c>
      <c r="J86" s="74">
        <v>1</v>
      </c>
      <c r="K86" s="74" t="s">
        <v>32</v>
      </c>
      <c r="L86" s="74"/>
      <c r="M86" s="74"/>
      <c r="N86" s="73" t="s">
        <v>340</v>
      </c>
      <c r="O86" s="77" t="s">
        <v>153</v>
      </c>
      <c r="P86" s="95" t="s">
        <v>341</v>
      </c>
      <c r="Q86" s="96" t="s">
        <v>342</v>
      </c>
      <c r="R86" s="95" t="s">
        <v>343</v>
      </c>
    </row>
    <row r="87" spans="1:18" s="88" customFormat="1" ht="52.8" x14ac:dyDescent="0.25">
      <c r="A87" s="73" t="s">
        <v>344</v>
      </c>
      <c r="B87" s="75" t="s">
        <v>914</v>
      </c>
      <c r="C87" s="74" t="s">
        <v>72</v>
      </c>
      <c r="D87" s="74" t="s">
        <v>97</v>
      </c>
      <c r="E87" s="74" t="s">
        <v>148</v>
      </c>
      <c r="F87" s="74" t="s">
        <v>245</v>
      </c>
      <c r="G87" s="74" t="s">
        <v>28</v>
      </c>
      <c r="H87" s="74" t="s">
        <v>31</v>
      </c>
      <c r="I87" s="74" t="s">
        <v>73</v>
      </c>
      <c r="J87" s="74">
        <v>1</v>
      </c>
      <c r="K87" s="74" t="s">
        <v>32</v>
      </c>
      <c r="L87" s="74"/>
      <c r="M87" s="74"/>
      <c r="N87" s="73" t="s">
        <v>344</v>
      </c>
      <c r="O87" s="77" t="s">
        <v>153</v>
      </c>
      <c r="P87" s="95" t="s">
        <v>345</v>
      </c>
      <c r="Q87" s="96" t="s">
        <v>346</v>
      </c>
      <c r="R87" s="95" t="s">
        <v>956</v>
      </c>
    </row>
    <row r="88" spans="1:18" s="88" customFormat="1" ht="79.2" x14ac:dyDescent="0.25">
      <c r="A88" s="73" t="s">
        <v>347</v>
      </c>
      <c r="B88" s="75" t="s">
        <v>915</v>
      </c>
      <c r="C88" s="74" t="s">
        <v>72</v>
      </c>
      <c r="D88" s="74" t="s">
        <v>97</v>
      </c>
      <c r="E88" s="74" t="s">
        <v>148</v>
      </c>
      <c r="F88" s="74" t="s">
        <v>245</v>
      </c>
      <c r="G88" s="74" t="s">
        <v>28</v>
      </c>
      <c r="H88" s="74" t="s">
        <v>31</v>
      </c>
      <c r="I88" s="74" t="s">
        <v>73</v>
      </c>
      <c r="J88" s="74">
        <v>1</v>
      </c>
      <c r="K88" s="74" t="s">
        <v>32</v>
      </c>
      <c r="L88" s="74"/>
      <c r="M88" s="74"/>
      <c r="N88" s="73" t="s">
        <v>347</v>
      </c>
      <c r="O88" s="77" t="s">
        <v>153</v>
      </c>
      <c r="P88" s="95" t="s">
        <v>348</v>
      </c>
      <c r="Q88" s="96" t="s">
        <v>349</v>
      </c>
      <c r="R88" s="95" t="s">
        <v>955</v>
      </c>
    </row>
    <row r="89" spans="1:18" s="88" customFormat="1" ht="237.6" x14ac:dyDescent="0.25">
      <c r="A89" s="73" t="s">
        <v>350</v>
      </c>
      <c r="B89" s="75" t="s">
        <v>916</v>
      </c>
      <c r="C89" s="74" t="s">
        <v>69</v>
      </c>
      <c r="D89" s="74" t="s">
        <v>97</v>
      </c>
      <c r="E89" s="74" t="s">
        <v>148</v>
      </c>
      <c r="F89" s="74" t="s">
        <v>245</v>
      </c>
      <c r="G89" s="74" t="s">
        <v>28</v>
      </c>
      <c r="H89" s="74" t="s">
        <v>31</v>
      </c>
      <c r="I89" s="74" t="s">
        <v>73</v>
      </c>
      <c r="J89" s="74">
        <v>1</v>
      </c>
      <c r="K89" s="74" t="s">
        <v>32</v>
      </c>
      <c r="L89" s="74"/>
      <c r="M89" s="74"/>
      <c r="N89" s="73" t="s">
        <v>350</v>
      </c>
      <c r="O89" s="77" t="s">
        <v>153</v>
      </c>
      <c r="P89" s="95" t="s">
        <v>351</v>
      </c>
      <c r="Q89" s="96" t="s">
        <v>352</v>
      </c>
      <c r="R89" s="95" t="s">
        <v>957</v>
      </c>
    </row>
    <row r="90" spans="1:18" s="88" customFormat="1" ht="52.8" x14ac:dyDescent="0.25">
      <c r="A90" s="73" t="s">
        <v>353</v>
      </c>
      <c r="B90" s="75" t="s">
        <v>917</v>
      </c>
      <c r="C90" s="74" t="s">
        <v>71</v>
      </c>
      <c r="D90" s="74" t="s">
        <v>97</v>
      </c>
      <c r="E90" s="74" t="s">
        <v>148</v>
      </c>
      <c r="F90" s="74" t="s">
        <v>245</v>
      </c>
      <c r="G90" s="74" t="s">
        <v>28</v>
      </c>
      <c r="H90" s="74" t="s">
        <v>31</v>
      </c>
      <c r="I90" s="74" t="s">
        <v>73</v>
      </c>
      <c r="J90" s="74">
        <v>1</v>
      </c>
      <c r="K90" s="74" t="s">
        <v>32</v>
      </c>
      <c r="L90" s="74"/>
      <c r="M90" s="74"/>
      <c r="N90" s="73" t="s">
        <v>353</v>
      </c>
      <c r="O90" s="77" t="s">
        <v>153</v>
      </c>
      <c r="P90" s="95" t="s">
        <v>354</v>
      </c>
      <c r="Q90" s="96" t="s">
        <v>124</v>
      </c>
      <c r="R90" s="95" t="s">
        <v>951</v>
      </c>
    </row>
    <row r="91" spans="1:18" s="88" customFormat="1" ht="52.8" x14ac:dyDescent="0.25">
      <c r="A91" s="73" t="s">
        <v>355</v>
      </c>
      <c r="B91" s="75" t="s">
        <v>918</v>
      </c>
      <c r="C91" s="74" t="s">
        <v>69</v>
      </c>
      <c r="D91" s="74" t="s">
        <v>97</v>
      </c>
      <c r="E91" s="74" t="s">
        <v>148</v>
      </c>
      <c r="F91" s="74" t="s">
        <v>245</v>
      </c>
      <c r="G91" s="74" t="s">
        <v>28</v>
      </c>
      <c r="H91" s="74" t="s">
        <v>31</v>
      </c>
      <c r="I91" s="74" t="s">
        <v>73</v>
      </c>
      <c r="J91" s="74">
        <v>1</v>
      </c>
      <c r="K91" s="74" t="s">
        <v>32</v>
      </c>
      <c r="L91" s="74"/>
      <c r="M91" s="74"/>
      <c r="N91" s="73" t="s">
        <v>355</v>
      </c>
      <c r="O91" s="77" t="s">
        <v>153</v>
      </c>
      <c r="P91" s="95" t="s">
        <v>356</v>
      </c>
      <c r="Q91" s="96" t="s">
        <v>357</v>
      </c>
      <c r="R91" s="95" t="s">
        <v>358</v>
      </c>
    </row>
    <row r="92" spans="1:18" s="88" customFormat="1" ht="88.5" customHeight="1" x14ac:dyDescent="0.25">
      <c r="A92" s="73" t="s">
        <v>359</v>
      </c>
      <c r="B92" s="75" t="s">
        <v>360</v>
      </c>
      <c r="C92" s="74" t="s">
        <v>72</v>
      </c>
      <c r="D92" s="74" t="s">
        <v>97</v>
      </c>
      <c r="E92" s="74" t="s">
        <v>148</v>
      </c>
      <c r="F92" s="74" t="s">
        <v>245</v>
      </c>
      <c r="G92" s="74" t="s">
        <v>29</v>
      </c>
      <c r="H92" s="74" t="s">
        <v>31</v>
      </c>
      <c r="I92" s="74" t="s">
        <v>73</v>
      </c>
      <c r="J92" s="74">
        <v>1</v>
      </c>
      <c r="K92" s="74" t="s">
        <v>32</v>
      </c>
      <c r="L92" s="74"/>
      <c r="M92" s="74"/>
      <c r="N92" s="73" t="s">
        <v>359</v>
      </c>
      <c r="O92" s="77" t="s">
        <v>153</v>
      </c>
      <c r="P92" s="95" t="s">
        <v>361</v>
      </c>
      <c r="Q92" s="96" t="s">
        <v>362</v>
      </c>
      <c r="R92" s="95" t="s">
        <v>958</v>
      </c>
    </row>
    <row r="93" spans="1:18" s="88" customFormat="1" ht="66" x14ac:dyDescent="0.25">
      <c r="A93" s="73" t="s">
        <v>363</v>
      </c>
      <c r="B93" s="75" t="s">
        <v>919</v>
      </c>
      <c r="C93" s="74" t="s">
        <v>72</v>
      </c>
      <c r="D93" s="74" t="s">
        <v>97</v>
      </c>
      <c r="E93" s="74" t="s">
        <v>148</v>
      </c>
      <c r="F93" s="74" t="s">
        <v>245</v>
      </c>
      <c r="G93" s="74" t="s">
        <v>29</v>
      </c>
      <c r="H93" s="74" t="s">
        <v>31</v>
      </c>
      <c r="I93" s="74" t="s">
        <v>73</v>
      </c>
      <c r="J93" s="74">
        <v>1</v>
      </c>
      <c r="K93" s="74" t="s">
        <v>32</v>
      </c>
      <c r="L93" s="74"/>
      <c r="M93" s="74"/>
      <c r="N93" s="73" t="s">
        <v>363</v>
      </c>
      <c r="O93" s="77" t="s">
        <v>153</v>
      </c>
      <c r="P93" s="95" t="s">
        <v>364</v>
      </c>
      <c r="Q93" s="96" t="s">
        <v>365</v>
      </c>
      <c r="R93" s="95" t="s">
        <v>366</v>
      </c>
    </row>
    <row r="94" spans="1:18" s="88" customFormat="1" ht="52.8" x14ac:dyDescent="0.25">
      <c r="A94" s="73" t="s">
        <v>367</v>
      </c>
      <c r="B94" s="75" t="s">
        <v>920</v>
      </c>
      <c r="C94" s="74" t="s">
        <v>72</v>
      </c>
      <c r="D94" s="74" t="s">
        <v>97</v>
      </c>
      <c r="E94" s="74" t="s">
        <v>148</v>
      </c>
      <c r="F94" s="74" t="s">
        <v>245</v>
      </c>
      <c r="G94" s="74" t="s">
        <v>29</v>
      </c>
      <c r="H94" s="74" t="s">
        <v>31</v>
      </c>
      <c r="I94" s="74" t="s">
        <v>73</v>
      </c>
      <c r="J94" s="74">
        <v>1</v>
      </c>
      <c r="K94" s="74" t="s">
        <v>32</v>
      </c>
      <c r="L94" s="74"/>
      <c r="M94" s="74"/>
      <c r="N94" s="73" t="s">
        <v>367</v>
      </c>
      <c r="O94" s="77" t="s">
        <v>153</v>
      </c>
      <c r="P94" s="95" t="s">
        <v>368</v>
      </c>
      <c r="Q94" s="96" t="s">
        <v>369</v>
      </c>
      <c r="R94" s="95" t="s">
        <v>370</v>
      </c>
    </row>
    <row r="95" spans="1:18" s="88" customFormat="1" ht="92.4" x14ac:dyDescent="0.25">
      <c r="A95" s="73" t="s">
        <v>371</v>
      </c>
      <c r="B95" s="75" t="s">
        <v>372</v>
      </c>
      <c r="C95" s="74" t="s">
        <v>65</v>
      </c>
      <c r="D95" s="74" t="s">
        <v>97</v>
      </c>
      <c r="E95" s="74" t="s">
        <v>148</v>
      </c>
      <c r="F95" s="74" t="s">
        <v>245</v>
      </c>
      <c r="G95" s="74" t="s">
        <v>27</v>
      </c>
      <c r="H95" s="74" t="s">
        <v>31</v>
      </c>
      <c r="I95" s="74" t="s">
        <v>73</v>
      </c>
      <c r="J95" s="74">
        <v>1</v>
      </c>
      <c r="K95" s="74" t="s">
        <v>32</v>
      </c>
      <c r="L95" s="74"/>
      <c r="M95" s="74"/>
      <c r="N95" s="73" t="s">
        <v>371</v>
      </c>
      <c r="O95" s="77" t="s">
        <v>153</v>
      </c>
      <c r="P95" s="95" t="s">
        <v>373</v>
      </c>
      <c r="Q95" s="96" t="s">
        <v>374</v>
      </c>
      <c r="R95" s="95" t="s">
        <v>375</v>
      </c>
    </row>
    <row r="96" spans="1:18" s="88" customFormat="1" ht="66" x14ac:dyDescent="0.25">
      <c r="A96" s="73" t="s">
        <v>376</v>
      </c>
      <c r="B96" s="75" t="s">
        <v>377</v>
      </c>
      <c r="C96" s="74" t="s">
        <v>65</v>
      </c>
      <c r="D96" s="74" t="s">
        <v>97</v>
      </c>
      <c r="E96" s="74" t="s">
        <v>148</v>
      </c>
      <c r="F96" s="74" t="s">
        <v>245</v>
      </c>
      <c r="G96" s="74" t="s">
        <v>28</v>
      </c>
      <c r="H96" s="74" t="s">
        <v>31</v>
      </c>
      <c r="I96" s="74" t="s">
        <v>73</v>
      </c>
      <c r="J96" s="74">
        <v>1</v>
      </c>
      <c r="K96" s="74" t="s">
        <v>32</v>
      </c>
      <c r="L96" s="74"/>
      <c r="M96" s="74"/>
      <c r="N96" s="73" t="s">
        <v>376</v>
      </c>
      <c r="O96" s="77" t="s">
        <v>153</v>
      </c>
      <c r="P96" s="95" t="s">
        <v>378</v>
      </c>
      <c r="Q96" s="96" t="s">
        <v>379</v>
      </c>
      <c r="R96" s="95" t="s">
        <v>380</v>
      </c>
    </row>
    <row r="97" spans="1:18" s="88" customFormat="1" ht="109.5" customHeight="1" x14ac:dyDescent="0.25">
      <c r="A97" s="73" t="s">
        <v>381</v>
      </c>
      <c r="B97" s="75" t="s">
        <v>382</v>
      </c>
      <c r="C97" s="74" t="s">
        <v>70</v>
      </c>
      <c r="D97" s="74" t="s">
        <v>97</v>
      </c>
      <c r="E97" s="74" t="s">
        <v>148</v>
      </c>
      <c r="F97" s="74" t="s">
        <v>245</v>
      </c>
      <c r="G97" s="74" t="s">
        <v>29</v>
      </c>
      <c r="H97" s="74" t="s">
        <v>31</v>
      </c>
      <c r="I97" s="74" t="s">
        <v>73</v>
      </c>
      <c r="J97" s="74">
        <v>1</v>
      </c>
      <c r="K97" s="74" t="s">
        <v>32</v>
      </c>
      <c r="L97" s="74"/>
      <c r="M97" s="74"/>
      <c r="N97" s="73" t="s">
        <v>381</v>
      </c>
      <c r="O97" s="77" t="s">
        <v>153</v>
      </c>
      <c r="P97" s="95" t="s">
        <v>383</v>
      </c>
      <c r="Q97" s="96" t="s">
        <v>131</v>
      </c>
      <c r="R97" s="95" t="s">
        <v>384</v>
      </c>
    </row>
    <row r="98" spans="1:18" s="88" customFormat="1" ht="115.5" customHeight="1" x14ac:dyDescent="0.25">
      <c r="A98" s="73" t="s">
        <v>385</v>
      </c>
      <c r="B98" s="75" t="s">
        <v>386</v>
      </c>
      <c r="C98" s="74" t="s">
        <v>72</v>
      </c>
      <c r="D98" s="74" t="s">
        <v>21</v>
      </c>
      <c r="E98" s="74" t="s">
        <v>22</v>
      </c>
      <c r="F98" s="74" t="s">
        <v>387</v>
      </c>
      <c r="G98" s="74" t="s">
        <v>150</v>
      </c>
      <c r="H98" s="74" t="s">
        <v>31</v>
      </c>
      <c r="I98" s="74" t="s">
        <v>73</v>
      </c>
      <c r="J98" s="74">
        <v>1</v>
      </c>
      <c r="K98" s="74" t="s">
        <v>32</v>
      </c>
      <c r="L98" s="74"/>
      <c r="M98" s="74"/>
      <c r="N98" s="73" t="s">
        <v>385</v>
      </c>
      <c r="O98" s="77" t="s">
        <v>153</v>
      </c>
      <c r="P98" s="95" t="s">
        <v>388</v>
      </c>
      <c r="Q98" s="96" t="s">
        <v>389</v>
      </c>
      <c r="R98" s="95" t="s">
        <v>871</v>
      </c>
    </row>
    <row r="99" spans="1:18" s="88" customFormat="1" ht="79.2" x14ac:dyDescent="0.25">
      <c r="A99" s="73" t="s">
        <v>390</v>
      </c>
      <c r="B99" s="75" t="s">
        <v>391</v>
      </c>
      <c r="C99" s="74" t="s">
        <v>67</v>
      </c>
      <c r="D99" s="74" t="s">
        <v>21</v>
      </c>
      <c r="E99" s="74" t="s">
        <v>22</v>
      </c>
      <c r="F99" s="74" t="s">
        <v>23</v>
      </c>
      <c r="G99" s="74" t="s">
        <v>173</v>
      </c>
      <c r="H99" s="74" t="s">
        <v>31</v>
      </c>
      <c r="I99" s="74" t="s">
        <v>195</v>
      </c>
      <c r="J99" s="74">
        <v>1</v>
      </c>
      <c r="K99" s="74" t="s">
        <v>32</v>
      </c>
      <c r="L99" s="74"/>
      <c r="M99" s="74"/>
      <c r="N99" s="73" t="s">
        <v>390</v>
      </c>
      <c r="O99" s="77" t="s">
        <v>153</v>
      </c>
      <c r="P99" s="95" t="s">
        <v>392</v>
      </c>
      <c r="Q99" s="96" t="s">
        <v>393</v>
      </c>
      <c r="R99" s="95" t="s">
        <v>394</v>
      </c>
    </row>
    <row r="100" spans="1:18" s="88" customFormat="1" ht="110.25" customHeight="1" x14ac:dyDescent="0.25">
      <c r="A100" s="73" t="s">
        <v>395</v>
      </c>
      <c r="B100" s="75" t="s">
        <v>396</v>
      </c>
      <c r="C100" s="74" t="s">
        <v>67</v>
      </c>
      <c r="D100" s="74" t="s">
        <v>21</v>
      </c>
      <c r="E100" s="74" t="s">
        <v>22</v>
      </c>
      <c r="F100" s="74" t="s">
        <v>23</v>
      </c>
      <c r="G100" s="74" t="s">
        <v>150</v>
      </c>
      <c r="H100" s="74" t="s">
        <v>31</v>
      </c>
      <c r="I100" s="74" t="s">
        <v>195</v>
      </c>
      <c r="J100" s="74">
        <v>1</v>
      </c>
      <c r="K100" s="74" t="s">
        <v>32</v>
      </c>
      <c r="L100" s="74"/>
      <c r="M100" s="74"/>
      <c r="N100" s="73" t="s">
        <v>395</v>
      </c>
      <c r="O100" s="77" t="s">
        <v>153</v>
      </c>
      <c r="P100" s="95" t="s">
        <v>397</v>
      </c>
      <c r="Q100" s="96" t="s">
        <v>393</v>
      </c>
      <c r="R100" s="95" t="s">
        <v>398</v>
      </c>
    </row>
    <row r="101" spans="1:18" s="88" customFormat="1" ht="109.5" customHeight="1" x14ac:dyDescent="0.25">
      <c r="A101" s="90" t="s">
        <v>399</v>
      </c>
      <c r="B101" s="75" t="s">
        <v>400</v>
      </c>
      <c r="C101" s="98" t="s">
        <v>67</v>
      </c>
      <c r="D101" s="74" t="s">
        <v>21</v>
      </c>
      <c r="E101" s="74" t="s">
        <v>22</v>
      </c>
      <c r="F101" s="74" t="s">
        <v>23</v>
      </c>
      <c r="G101" s="74" t="s">
        <v>173</v>
      </c>
      <c r="H101" s="97" t="s">
        <v>151</v>
      </c>
      <c r="I101" s="74" t="s">
        <v>152</v>
      </c>
      <c r="J101" s="74">
        <v>1</v>
      </c>
      <c r="K101" s="74" t="s">
        <v>32</v>
      </c>
      <c r="L101" s="74"/>
      <c r="M101" s="74"/>
      <c r="N101" s="73" t="s">
        <v>399</v>
      </c>
      <c r="O101" s="77" t="s">
        <v>153</v>
      </c>
      <c r="P101" s="95" t="s">
        <v>401</v>
      </c>
      <c r="Q101" s="96" t="s">
        <v>402</v>
      </c>
      <c r="R101" s="95" t="s">
        <v>950</v>
      </c>
    </row>
    <row r="102" spans="1:18" s="88" customFormat="1" ht="92.4" x14ac:dyDescent="0.25">
      <c r="A102" s="73" t="s">
        <v>403</v>
      </c>
      <c r="B102" s="75" t="s">
        <v>404</v>
      </c>
      <c r="C102" s="74" t="s">
        <v>67</v>
      </c>
      <c r="D102" s="74" t="s">
        <v>21</v>
      </c>
      <c r="E102" s="74" t="s">
        <v>22</v>
      </c>
      <c r="F102" s="74" t="s">
        <v>405</v>
      </c>
      <c r="G102" s="74" t="s">
        <v>150</v>
      </c>
      <c r="H102" s="74" t="s">
        <v>31</v>
      </c>
      <c r="I102" s="74" t="s">
        <v>195</v>
      </c>
      <c r="J102" s="74">
        <v>1</v>
      </c>
      <c r="K102" s="74" t="s">
        <v>32</v>
      </c>
      <c r="L102" s="74"/>
      <c r="M102" s="74"/>
      <c r="N102" s="73" t="s">
        <v>403</v>
      </c>
      <c r="O102" s="77" t="s">
        <v>153</v>
      </c>
      <c r="P102" s="95" t="s">
        <v>406</v>
      </c>
      <c r="Q102" s="96" t="s">
        <v>407</v>
      </c>
      <c r="R102" s="95" t="s">
        <v>872</v>
      </c>
    </row>
    <row r="103" spans="1:18" s="88" customFormat="1" ht="116.25" customHeight="1" x14ac:dyDescent="0.25">
      <c r="A103" s="73" t="s">
        <v>408</v>
      </c>
      <c r="B103" s="75" t="s">
        <v>404</v>
      </c>
      <c r="C103" s="74" t="s">
        <v>67</v>
      </c>
      <c r="D103" s="74" t="s">
        <v>21</v>
      </c>
      <c r="E103" s="74" t="s">
        <v>22</v>
      </c>
      <c r="F103" s="74" t="s">
        <v>405</v>
      </c>
      <c r="G103" s="74" t="s">
        <v>150</v>
      </c>
      <c r="H103" s="74" t="s">
        <v>31</v>
      </c>
      <c r="I103" s="74" t="s">
        <v>195</v>
      </c>
      <c r="J103" s="74">
        <v>1</v>
      </c>
      <c r="K103" s="74" t="s">
        <v>32</v>
      </c>
      <c r="L103" s="74"/>
      <c r="M103" s="74"/>
      <c r="N103" s="73" t="s">
        <v>408</v>
      </c>
      <c r="O103" s="77" t="s">
        <v>153</v>
      </c>
      <c r="P103" s="95" t="s">
        <v>406</v>
      </c>
      <c r="Q103" s="96" t="s">
        <v>409</v>
      </c>
      <c r="R103" s="95" t="s">
        <v>873</v>
      </c>
    </row>
    <row r="104" spans="1:18" s="88" customFormat="1" ht="115.5" customHeight="1" x14ac:dyDescent="0.25">
      <c r="A104" s="73" t="s">
        <v>410</v>
      </c>
      <c r="B104" s="75" t="s">
        <v>411</v>
      </c>
      <c r="C104" s="74" t="s">
        <v>72</v>
      </c>
      <c r="D104" s="74" t="s">
        <v>21</v>
      </c>
      <c r="E104" s="74" t="s">
        <v>22</v>
      </c>
      <c r="F104" s="74" t="s">
        <v>405</v>
      </c>
      <c r="G104" s="74" t="s">
        <v>150</v>
      </c>
      <c r="H104" s="74" t="s">
        <v>151</v>
      </c>
      <c r="I104" s="74" t="s">
        <v>152</v>
      </c>
      <c r="J104" s="74">
        <v>1</v>
      </c>
      <c r="K104" s="74" t="s">
        <v>32</v>
      </c>
      <c r="L104" s="74"/>
      <c r="M104" s="74"/>
      <c r="N104" s="73" t="s">
        <v>410</v>
      </c>
      <c r="O104" s="77" t="s">
        <v>153</v>
      </c>
      <c r="P104" s="95" t="s">
        <v>412</v>
      </c>
      <c r="Q104" s="96" t="s">
        <v>155</v>
      </c>
      <c r="R104" s="95" t="s">
        <v>861</v>
      </c>
    </row>
    <row r="105" spans="1:18" s="88" customFormat="1" ht="66" x14ac:dyDescent="0.25">
      <c r="A105" s="73" t="s">
        <v>413</v>
      </c>
      <c r="B105" s="75" t="s">
        <v>414</v>
      </c>
      <c r="C105" s="74" t="s">
        <v>415</v>
      </c>
      <c r="D105" s="74" t="s">
        <v>21</v>
      </c>
      <c r="E105" s="74" t="s">
        <v>22</v>
      </c>
      <c r="F105" s="74" t="s">
        <v>24</v>
      </c>
      <c r="G105" s="74" t="s">
        <v>150</v>
      </c>
      <c r="H105" s="74" t="s">
        <v>31</v>
      </c>
      <c r="I105" s="74" t="s">
        <v>73</v>
      </c>
      <c r="J105" s="74">
        <v>1</v>
      </c>
      <c r="K105" s="74" t="s">
        <v>32</v>
      </c>
      <c r="L105" s="74"/>
      <c r="M105" s="74"/>
      <c r="N105" s="73" t="s">
        <v>413</v>
      </c>
      <c r="O105" s="77" t="s">
        <v>153</v>
      </c>
      <c r="P105" s="95" t="s">
        <v>416</v>
      </c>
      <c r="Q105" s="96" t="s">
        <v>417</v>
      </c>
      <c r="R105" s="95" t="s">
        <v>418</v>
      </c>
    </row>
    <row r="106" spans="1:18" s="88" customFormat="1" ht="117.75" customHeight="1" x14ac:dyDescent="0.25">
      <c r="A106" s="73" t="s">
        <v>419</v>
      </c>
      <c r="B106" s="75" t="s">
        <v>414</v>
      </c>
      <c r="C106" s="74" t="s">
        <v>415</v>
      </c>
      <c r="D106" s="74" t="s">
        <v>21</v>
      </c>
      <c r="E106" s="74" t="s">
        <v>22</v>
      </c>
      <c r="F106" s="74" t="s">
        <v>24</v>
      </c>
      <c r="G106" s="74" t="s">
        <v>150</v>
      </c>
      <c r="H106" s="74" t="s">
        <v>31</v>
      </c>
      <c r="I106" s="74" t="s">
        <v>73</v>
      </c>
      <c r="J106" s="74">
        <v>1</v>
      </c>
      <c r="K106" s="74" t="s">
        <v>32</v>
      </c>
      <c r="L106" s="74"/>
      <c r="M106" s="74"/>
      <c r="N106" s="73" t="s">
        <v>419</v>
      </c>
      <c r="O106" s="77" t="s">
        <v>153</v>
      </c>
      <c r="P106" s="95" t="s">
        <v>420</v>
      </c>
      <c r="Q106" s="96" t="s">
        <v>421</v>
      </c>
      <c r="R106" s="95" t="s">
        <v>422</v>
      </c>
    </row>
    <row r="107" spans="1:18" s="88" customFormat="1" ht="132" x14ac:dyDescent="0.25">
      <c r="A107" s="73" t="s">
        <v>423</v>
      </c>
      <c r="B107" s="75" t="s">
        <v>414</v>
      </c>
      <c r="C107" s="74" t="s">
        <v>415</v>
      </c>
      <c r="D107" s="74" t="s">
        <v>21</v>
      </c>
      <c r="E107" s="74" t="s">
        <v>22</v>
      </c>
      <c r="F107" s="74" t="s">
        <v>24</v>
      </c>
      <c r="G107" s="74" t="s">
        <v>150</v>
      </c>
      <c r="H107" s="74" t="s">
        <v>31</v>
      </c>
      <c r="I107" s="74" t="s">
        <v>73</v>
      </c>
      <c r="J107" s="74">
        <v>1</v>
      </c>
      <c r="K107" s="74" t="s">
        <v>32</v>
      </c>
      <c r="L107" s="74"/>
      <c r="M107" s="74"/>
      <c r="N107" s="73" t="s">
        <v>423</v>
      </c>
      <c r="O107" s="77" t="s">
        <v>153</v>
      </c>
      <c r="P107" s="95" t="s">
        <v>424</v>
      </c>
      <c r="Q107" s="96" t="s">
        <v>425</v>
      </c>
      <c r="R107" s="95" t="s">
        <v>426</v>
      </c>
    </row>
    <row r="108" spans="1:18" s="88" customFormat="1" ht="114" customHeight="1" x14ac:dyDescent="0.25">
      <c r="A108" s="73" t="s">
        <v>427</v>
      </c>
      <c r="B108" s="75" t="s">
        <v>428</v>
      </c>
      <c r="C108" s="74" t="s">
        <v>415</v>
      </c>
      <c r="D108" s="91" t="s">
        <v>21</v>
      </c>
      <c r="E108" s="91" t="s">
        <v>22</v>
      </c>
      <c r="F108" s="91" t="s">
        <v>24</v>
      </c>
      <c r="G108" s="74" t="s">
        <v>150</v>
      </c>
      <c r="H108" s="74" t="s">
        <v>31</v>
      </c>
      <c r="I108" s="74" t="s">
        <v>73</v>
      </c>
      <c r="J108" s="74">
        <v>1</v>
      </c>
      <c r="K108" s="74" t="s">
        <v>32</v>
      </c>
      <c r="L108" s="74"/>
      <c r="M108" s="74"/>
      <c r="N108" s="73" t="s">
        <v>427</v>
      </c>
      <c r="O108" s="77" t="s">
        <v>153</v>
      </c>
      <c r="P108" s="95" t="s">
        <v>429</v>
      </c>
      <c r="Q108" s="96" t="s">
        <v>421</v>
      </c>
      <c r="R108" s="95" t="s">
        <v>959</v>
      </c>
    </row>
    <row r="109" spans="1:18" s="88" customFormat="1" ht="66" x14ac:dyDescent="0.25">
      <c r="A109" s="73" t="s">
        <v>430</v>
      </c>
      <c r="B109" s="75" t="s">
        <v>428</v>
      </c>
      <c r="C109" s="74" t="s">
        <v>415</v>
      </c>
      <c r="D109" s="74" t="s">
        <v>21</v>
      </c>
      <c r="E109" s="74" t="s">
        <v>22</v>
      </c>
      <c r="F109" s="74" t="s">
        <v>24</v>
      </c>
      <c r="G109" s="74" t="s">
        <v>150</v>
      </c>
      <c r="H109" s="74" t="s">
        <v>31</v>
      </c>
      <c r="I109" s="74" t="s">
        <v>73</v>
      </c>
      <c r="J109" s="74">
        <v>1</v>
      </c>
      <c r="K109" s="74" t="s">
        <v>32</v>
      </c>
      <c r="L109" s="74"/>
      <c r="M109" s="74"/>
      <c r="N109" s="73" t="s">
        <v>430</v>
      </c>
      <c r="O109" s="77" t="s">
        <v>153</v>
      </c>
      <c r="P109" s="95" t="s">
        <v>429</v>
      </c>
      <c r="Q109" s="96" t="s">
        <v>431</v>
      </c>
      <c r="R109" s="95" t="s">
        <v>960</v>
      </c>
    </row>
    <row r="110" spans="1:18" s="88" customFormat="1" ht="66" x14ac:dyDescent="0.25">
      <c r="A110" s="73" t="s">
        <v>432</v>
      </c>
      <c r="B110" s="75" t="s">
        <v>428</v>
      </c>
      <c r="C110" s="74" t="s">
        <v>415</v>
      </c>
      <c r="D110" s="74" t="s">
        <v>21</v>
      </c>
      <c r="E110" s="74" t="s">
        <v>22</v>
      </c>
      <c r="F110" s="74" t="s">
        <v>24</v>
      </c>
      <c r="G110" s="74" t="s">
        <v>150</v>
      </c>
      <c r="H110" s="74" t="s">
        <v>31</v>
      </c>
      <c r="I110" s="74" t="s">
        <v>73</v>
      </c>
      <c r="J110" s="74">
        <v>1</v>
      </c>
      <c r="K110" s="74" t="s">
        <v>32</v>
      </c>
      <c r="L110" s="74"/>
      <c r="M110" s="74"/>
      <c r="N110" s="73" t="s">
        <v>432</v>
      </c>
      <c r="O110" s="77" t="s">
        <v>153</v>
      </c>
      <c r="P110" s="95" t="s">
        <v>433</v>
      </c>
      <c r="Q110" s="96" t="s">
        <v>421</v>
      </c>
      <c r="R110" s="95" t="s">
        <v>961</v>
      </c>
    </row>
    <row r="111" spans="1:18" s="88" customFormat="1" ht="66" x14ac:dyDescent="0.25">
      <c r="A111" s="73" t="s">
        <v>434</v>
      </c>
      <c r="B111" s="75" t="s">
        <v>435</v>
      </c>
      <c r="C111" s="74" t="s">
        <v>415</v>
      </c>
      <c r="D111" s="74" t="s">
        <v>21</v>
      </c>
      <c r="E111" s="74" t="s">
        <v>22</v>
      </c>
      <c r="F111" s="74" t="s">
        <v>24</v>
      </c>
      <c r="G111" s="74" t="s">
        <v>150</v>
      </c>
      <c r="H111" s="74" t="s">
        <v>31</v>
      </c>
      <c r="I111" s="74" t="s">
        <v>73</v>
      </c>
      <c r="J111" s="74">
        <v>1</v>
      </c>
      <c r="K111" s="74" t="s">
        <v>32</v>
      </c>
      <c r="L111" s="74"/>
      <c r="M111" s="74"/>
      <c r="N111" s="73" t="s">
        <v>434</v>
      </c>
      <c r="O111" s="77" t="s">
        <v>153</v>
      </c>
      <c r="P111" s="95" t="s">
        <v>429</v>
      </c>
      <c r="Q111" s="96" t="s">
        <v>421</v>
      </c>
      <c r="R111" s="95" t="s">
        <v>436</v>
      </c>
    </row>
    <row r="112" spans="1:18" s="88" customFormat="1" ht="105.6" x14ac:dyDescent="0.25">
      <c r="A112" s="73" t="s">
        <v>437</v>
      </c>
      <c r="B112" s="75" t="s">
        <v>438</v>
      </c>
      <c r="C112" s="74" t="s">
        <v>72</v>
      </c>
      <c r="D112" s="91" t="s">
        <v>21</v>
      </c>
      <c r="E112" s="74" t="s">
        <v>22</v>
      </c>
      <c r="F112" s="74" t="s">
        <v>24</v>
      </c>
      <c r="G112" s="74" t="s">
        <v>150</v>
      </c>
      <c r="H112" s="74" t="s">
        <v>31</v>
      </c>
      <c r="I112" s="74" t="s">
        <v>73</v>
      </c>
      <c r="J112" s="74">
        <v>1</v>
      </c>
      <c r="K112" s="74" t="s">
        <v>32</v>
      </c>
      <c r="L112" s="74"/>
      <c r="M112" s="74"/>
      <c r="N112" s="73" t="s">
        <v>437</v>
      </c>
      <c r="O112" s="77" t="s">
        <v>153</v>
      </c>
      <c r="P112" s="95" t="s">
        <v>439</v>
      </c>
      <c r="Q112" s="96" t="s">
        <v>440</v>
      </c>
      <c r="R112" s="95" t="s">
        <v>874</v>
      </c>
    </row>
    <row r="113" spans="1:18" s="88" customFormat="1" ht="92.4" x14ac:dyDescent="0.25">
      <c r="A113" s="73" t="s">
        <v>441</v>
      </c>
      <c r="B113" s="75" t="s">
        <v>438</v>
      </c>
      <c r="C113" s="74" t="s">
        <v>72</v>
      </c>
      <c r="D113" s="91" t="s">
        <v>21</v>
      </c>
      <c r="E113" s="74" t="s">
        <v>22</v>
      </c>
      <c r="F113" s="74" t="s">
        <v>24</v>
      </c>
      <c r="G113" s="74" t="s">
        <v>150</v>
      </c>
      <c r="H113" s="74" t="s">
        <v>31</v>
      </c>
      <c r="I113" s="74" t="s">
        <v>73</v>
      </c>
      <c r="J113" s="74">
        <v>1</v>
      </c>
      <c r="K113" s="74" t="s">
        <v>32</v>
      </c>
      <c r="L113" s="74"/>
      <c r="M113" s="74"/>
      <c r="N113" s="73" t="s">
        <v>441</v>
      </c>
      <c r="O113" s="77" t="s">
        <v>153</v>
      </c>
      <c r="P113" s="95" t="s">
        <v>442</v>
      </c>
      <c r="Q113" s="96" t="s">
        <v>440</v>
      </c>
      <c r="R113" s="95" t="s">
        <v>874</v>
      </c>
    </row>
    <row r="114" spans="1:18" s="88" customFormat="1" ht="79.2" x14ac:dyDescent="0.25">
      <c r="A114" s="73" t="s">
        <v>443</v>
      </c>
      <c r="B114" s="75" t="s">
        <v>438</v>
      </c>
      <c r="C114" s="74" t="s">
        <v>72</v>
      </c>
      <c r="D114" s="91" t="s">
        <v>21</v>
      </c>
      <c r="E114" s="74" t="s">
        <v>22</v>
      </c>
      <c r="F114" s="74" t="s">
        <v>24</v>
      </c>
      <c r="G114" s="74" t="s">
        <v>150</v>
      </c>
      <c r="H114" s="74" t="s">
        <v>31</v>
      </c>
      <c r="I114" s="74" t="s">
        <v>73</v>
      </c>
      <c r="J114" s="74">
        <v>1</v>
      </c>
      <c r="K114" s="74" t="s">
        <v>32</v>
      </c>
      <c r="L114" s="74"/>
      <c r="M114" s="74"/>
      <c r="N114" s="73" t="s">
        <v>443</v>
      </c>
      <c r="O114" s="77" t="s">
        <v>153</v>
      </c>
      <c r="P114" s="95" t="s">
        <v>444</v>
      </c>
      <c r="Q114" s="96" t="s">
        <v>440</v>
      </c>
      <c r="R114" s="95" t="s">
        <v>875</v>
      </c>
    </row>
    <row r="115" spans="1:18" s="88" customFormat="1" ht="126.75" customHeight="1" x14ac:dyDescent="0.25">
      <c r="A115" s="73" t="s">
        <v>445</v>
      </c>
      <c r="B115" s="75" t="s">
        <v>438</v>
      </c>
      <c r="C115" s="74" t="s">
        <v>72</v>
      </c>
      <c r="D115" s="91" t="s">
        <v>21</v>
      </c>
      <c r="E115" s="74" t="s">
        <v>22</v>
      </c>
      <c r="F115" s="74" t="s">
        <v>24</v>
      </c>
      <c r="G115" s="74" t="s">
        <v>150</v>
      </c>
      <c r="H115" s="74" t="s">
        <v>31</v>
      </c>
      <c r="I115" s="74" t="s">
        <v>73</v>
      </c>
      <c r="J115" s="74">
        <v>1</v>
      </c>
      <c r="K115" s="74" t="s">
        <v>32</v>
      </c>
      <c r="L115" s="74"/>
      <c r="M115" s="74"/>
      <c r="N115" s="73" t="s">
        <v>445</v>
      </c>
      <c r="O115" s="77" t="s">
        <v>153</v>
      </c>
      <c r="P115" s="95" t="s">
        <v>444</v>
      </c>
      <c r="Q115" s="96" t="s">
        <v>446</v>
      </c>
      <c r="R115" s="95" t="s">
        <v>952</v>
      </c>
    </row>
    <row r="116" spans="1:18" s="88" customFormat="1" ht="109.5" customHeight="1" x14ac:dyDescent="0.25">
      <c r="A116" s="73" t="s">
        <v>447</v>
      </c>
      <c r="B116" s="75" t="s">
        <v>448</v>
      </c>
      <c r="C116" s="74" t="s">
        <v>72</v>
      </c>
      <c r="D116" s="74" t="s">
        <v>21</v>
      </c>
      <c r="E116" s="74" t="s">
        <v>22</v>
      </c>
      <c r="F116" s="74" t="s">
        <v>24</v>
      </c>
      <c r="G116" s="74" t="s">
        <v>150</v>
      </c>
      <c r="H116" s="74" t="s">
        <v>151</v>
      </c>
      <c r="I116" s="74" t="s">
        <v>73</v>
      </c>
      <c r="J116" s="74">
        <v>1</v>
      </c>
      <c r="K116" s="74" t="s">
        <v>32</v>
      </c>
      <c r="L116" s="74"/>
      <c r="M116" s="74"/>
      <c r="N116" s="73" t="s">
        <v>447</v>
      </c>
      <c r="O116" s="77" t="s">
        <v>153</v>
      </c>
      <c r="P116" s="95" t="s">
        <v>449</v>
      </c>
      <c r="Q116" s="96" t="s">
        <v>450</v>
      </c>
      <c r="R116" s="95" t="s">
        <v>876</v>
      </c>
    </row>
    <row r="117" spans="1:18" s="88" customFormat="1" ht="118.8" x14ac:dyDescent="0.25">
      <c r="A117" s="73" t="s">
        <v>451</v>
      </c>
      <c r="B117" s="75" t="s">
        <v>448</v>
      </c>
      <c r="C117" s="74" t="s">
        <v>72</v>
      </c>
      <c r="D117" s="91" t="s">
        <v>21</v>
      </c>
      <c r="E117" s="74" t="s">
        <v>22</v>
      </c>
      <c r="F117" s="74" t="s">
        <v>24</v>
      </c>
      <c r="G117" s="74" t="s">
        <v>150</v>
      </c>
      <c r="H117" s="74" t="s">
        <v>151</v>
      </c>
      <c r="I117" s="74" t="s">
        <v>73</v>
      </c>
      <c r="J117" s="74">
        <v>1</v>
      </c>
      <c r="K117" s="74" t="s">
        <v>32</v>
      </c>
      <c r="L117" s="74"/>
      <c r="M117" s="74"/>
      <c r="N117" s="73" t="s">
        <v>451</v>
      </c>
      <c r="O117" s="77" t="s">
        <v>153</v>
      </c>
      <c r="P117" s="95" t="s">
        <v>452</v>
      </c>
      <c r="Q117" s="96" t="s">
        <v>450</v>
      </c>
      <c r="R117" s="95" t="s">
        <v>877</v>
      </c>
    </row>
    <row r="118" spans="1:18" s="88" customFormat="1" ht="114" customHeight="1" x14ac:dyDescent="0.25">
      <c r="A118" s="73" t="s">
        <v>453</v>
      </c>
      <c r="B118" s="75" t="s">
        <v>448</v>
      </c>
      <c r="C118" s="74" t="s">
        <v>72</v>
      </c>
      <c r="D118" s="91" t="s">
        <v>21</v>
      </c>
      <c r="E118" s="74" t="s">
        <v>22</v>
      </c>
      <c r="F118" s="74" t="s">
        <v>24</v>
      </c>
      <c r="G118" s="74" t="s">
        <v>150</v>
      </c>
      <c r="H118" s="74" t="s">
        <v>151</v>
      </c>
      <c r="I118" s="74" t="s">
        <v>73</v>
      </c>
      <c r="J118" s="74">
        <v>1</v>
      </c>
      <c r="K118" s="74" t="s">
        <v>32</v>
      </c>
      <c r="L118" s="74"/>
      <c r="M118" s="74"/>
      <c r="N118" s="73" t="s">
        <v>453</v>
      </c>
      <c r="O118" s="77" t="s">
        <v>153</v>
      </c>
      <c r="P118" s="95" t="s">
        <v>454</v>
      </c>
      <c r="Q118" s="96" t="s">
        <v>450</v>
      </c>
      <c r="R118" s="95" t="s">
        <v>878</v>
      </c>
    </row>
    <row r="119" spans="1:18" s="88" customFormat="1" ht="66" x14ac:dyDescent="0.25">
      <c r="A119" s="73" t="s">
        <v>455</v>
      </c>
      <c r="B119" s="75" t="s">
        <v>448</v>
      </c>
      <c r="C119" s="74" t="s">
        <v>72</v>
      </c>
      <c r="D119" s="91" t="s">
        <v>21</v>
      </c>
      <c r="E119" s="74" t="s">
        <v>22</v>
      </c>
      <c r="F119" s="74" t="s">
        <v>24</v>
      </c>
      <c r="G119" s="74" t="s">
        <v>150</v>
      </c>
      <c r="H119" s="74" t="s">
        <v>151</v>
      </c>
      <c r="I119" s="74" t="s">
        <v>73</v>
      </c>
      <c r="J119" s="74">
        <v>1</v>
      </c>
      <c r="K119" s="74" t="s">
        <v>32</v>
      </c>
      <c r="L119" s="74"/>
      <c r="M119" s="74"/>
      <c r="N119" s="73" t="s">
        <v>455</v>
      </c>
      <c r="O119" s="77" t="s">
        <v>153</v>
      </c>
      <c r="P119" s="95" t="s">
        <v>456</v>
      </c>
      <c r="Q119" s="96" t="s">
        <v>450</v>
      </c>
      <c r="R119" s="95" t="s">
        <v>879</v>
      </c>
    </row>
    <row r="120" spans="1:18" s="88" customFormat="1" ht="92.4" x14ac:dyDescent="0.25">
      <c r="A120" s="73" t="s">
        <v>457</v>
      </c>
      <c r="B120" s="75" t="s">
        <v>458</v>
      </c>
      <c r="C120" s="74" t="s">
        <v>67</v>
      </c>
      <c r="D120" s="91" t="s">
        <v>21</v>
      </c>
      <c r="E120" s="74" t="s">
        <v>22</v>
      </c>
      <c r="F120" s="74" t="s">
        <v>24</v>
      </c>
      <c r="G120" s="74" t="s">
        <v>173</v>
      </c>
      <c r="H120" s="74" t="s">
        <v>31</v>
      </c>
      <c r="I120" s="74" t="s">
        <v>73</v>
      </c>
      <c r="J120" s="74">
        <v>1</v>
      </c>
      <c r="K120" s="74" t="s">
        <v>32</v>
      </c>
      <c r="L120" s="74"/>
      <c r="M120" s="74"/>
      <c r="N120" s="73" t="s">
        <v>457</v>
      </c>
      <c r="O120" s="77" t="s">
        <v>153</v>
      </c>
      <c r="P120" s="95" t="s">
        <v>459</v>
      </c>
      <c r="Q120" s="96" t="s">
        <v>460</v>
      </c>
      <c r="R120" s="95" t="s">
        <v>880</v>
      </c>
    </row>
    <row r="121" spans="1:18" s="88" customFormat="1" ht="79.2" x14ac:dyDescent="0.25">
      <c r="A121" s="73" t="s">
        <v>461</v>
      </c>
      <c r="B121" s="75" t="s">
        <v>462</v>
      </c>
      <c r="C121" s="74" t="s">
        <v>67</v>
      </c>
      <c r="D121" s="74" t="s">
        <v>21</v>
      </c>
      <c r="E121" s="74" t="s">
        <v>22</v>
      </c>
      <c r="F121" s="74" t="s">
        <v>24</v>
      </c>
      <c r="G121" s="74" t="s">
        <v>150</v>
      </c>
      <c r="H121" s="74" t="s">
        <v>31</v>
      </c>
      <c r="I121" s="74" t="s">
        <v>73</v>
      </c>
      <c r="J121" s="74">
        <v>1</v>
      </c>
      <c r="K121" s="74" t="s">
        <v>32</v>
      </c>
      <c r="L121" s="74"/>
      <c r="M121" s="74"/>
      <c r="N121" s="73" t="s">
        <v>461</v>
      </c>
      <c r="O121" s="77" t="s">
        <v>153</v>
      </c>
      <c r="P121" s="95" t="s">
        <v>463</v>
      </c>
      <c r="Q121" s="96" t="s">
        <v>460</v>
      </c>
      <c r="R121" s="95" t="s">
        <v>881</v>
      </c>
    </row>
    <row r="122" spans="1:18" s="88" customFormat="1" ht="132" x14ac:dyDescent="0.25">
      <c r="A122" s="73" t="s">
        <v>464</v>
      </c>
      <c r="B122" s="75" t="s">
        <v>462</v>
      </c>
      <c r="C122" s="74" t="s">
        <v>67</v>
      </c>
      <c r="D122" s="91" t="s">
        <v>21</v>
      </c>
      <c r="E122" s="91" t="s">
        <v>22</v>
      </c>
      <c r="F122" s="91" t="s">
        <v>24</v>
      </c>
      <c r="G122" s="74" t="s">
        <v>150</v>
      </c>
      <c r="H122" s="74" t="s">
        <v>31</v>
      </c>
      <c r="I122" s="74" t="s">
        <v>73</v>
      </c>
      <c r="J122" s="74">
        <v>1</v>
      </c>
      <c r="K122" s="74" t="s">
        <v>32</v>
      </c>
      <c r="L122" s="74"/>
      <c r="M122" s="74"/>
      <c r="N122" s="73" t="s">
        <v>464</v>
      </c>
      <c r="O122" s="77" t="s">
        <v>153</v>
      </c>
      <c r="P122" s="95" t="s">
        <v>465</v>
      </c>
      <c r="Q122" s="96" t="s">
        <v>440</v>
      </c>
      <c r="R122" s="95" t="s">
        <v>953</v>
      </c>
    </row>
    <row r="123" spans="1:18" s="88" customFormat="1" ht="79.2" x14ac:dyDescent="0.25">
      <c r="A123" s="90" t="s">
        <v>921</v>
      </c>
      <c r="B123" s="75" t="s">
        <v>466</v>
      </c>
      <c r="C123" s="74" t="s">
        <v>415</v>
      </c>
      <c r="D123" s="91" t="s">
        <v>21</v>
      </c>
      <c r="E123" s="74" t="s">
        <v>22</v>
      </c>
      <c r="F123" s="74" t="s">
        <v>24</v>
      </c>
      <c r="G123" s="74" t="s">
        <v>150</v>
      </c>
      <c r="H123" s="74" t="s">
        <v>151</v>
      </c>
      <c r="I123" s="74" t="s">
        <v>152</v>
      </c>
      <c r="J123" s="97">
        <v>1</v>
      </c>
      <c r="K123" s="74" t="s">
        <v>32</v>
      </c>
      <c r="L123" s="74"/>
      <c r="M123" s="74">
        <v>1</v>
      </c>
      <c r="N123" s="90" t="s">
        <v>921</v>
      </c>
      <c r="O123" s="77" t="s">
        <v>153</v>
      </c>
      <c r="P123" s="99" t="s">
        <v>467</v>
      </c>
      <c r="Q123" s="99" t="s">
        <v>417</v>
      </c>
      <c r="R123" s="99" t="s">
        <v>922</v>
      </c>
    </row>
    <row r="124" spans="1:18" s="88" customFormat="1" ht="51.75" customHeight="1" x14ac:dyDescent="0.25">
      <c r="A124" s="90" t="s">
        <v>923</v>
      </c>
      <c r="B124" s="75" t="s">
        <v>466</v>
      </c>
      <c r="C124" s="74" t="s">
        <v>415</v>
      </c>
      <c r="D124" s="74" t="s">
        <v>21</v>
      </c>
      <c r="E124" s="74" t="s">
        <v>22</v>
      </c>
      <c r="F124" s="74" t="s">
        <v>24</v>
      </c>
      <c r="G124" s="74" t="s">
        <v>173</v>
      </c>
      <c r="H124" s="97" t="s">
        <v>151</v>
      </c>
      <c r="I124" s="74" t="s">
        <v>152</v>
      </c>
      <c r="J124" s="97">
        <v>1</v>
      </c>
      <c r="K124" s="74" t="s">
        <v>32</v>
      </c>
      <c r="L124" s="74"/>
      <c r="M124" s="74">
        <v>1</v>
      </c>
      <c r="N124" s="90" t="s">
        <v>923</v>
      </c>
      <c r="O124" s="77" t="s">
        <v>153</v>
      </c>
      <c r="P124" s="99" t="s">
        <v>924</v>
      </c>
      <c r="Q124" s="99" t="s">
        <v>925</v>
      </c>
      <c r="R124" s="100" t="s">
        <v>926</v>
      </c>
    </row>
    <row r="125" spans="1:18" s="88" customFormat="1" ht="126.6" customHeight="1" x14ac:dyDescent="0.25">
      <c r="A125" s="73" t="s">
        <v>468</v>
      </c>
      <c r="B125" s="75" t="s">
        <v>927</v>
      </c>
      <c r="C125" s="74" t="s">
        <v>72</v>
      </c>
      <c r="D125" s="74" t="s">
        <v>21</v>
      </c>
      <c r="E125" s="74" t="s">
        <v>22</v>
      </c>
      <c r="F125" s="74" t="s">
        <v>24</v>
      </c>
      <c r="G125" s="74" t="s">
        <v>173</v>
      </c>
      <c r="H125" s="74" t="s">
        <v>151</v>
      </c>
      <c r="I125" s="74" t="s">
        <v>152</v>
      </c>
      <c r="J125" s="74">
        <v>1</v>
      </c>
      <c r="K125" s="74" t="s">
        <v>32</v>
      </c>
      <c r="L125" s="74"/>
      <c r="M125" s="74"/>
      <c r="N125" s="73" t="s">
        <v>468</v>
      </c>
      <c r="O125" s="77" t="s">
        <v>153</v>
      </c>
      <c r="P125" s="95" t="s">
        <v>469</v>
      </c>
      <c r="Q125" s="96" t="s">
        <v>470</v>
      </c>
      <c r="R125" s="95" t="s">
        <v>471</v>
      </c>
    </row>
    <row r="126" spans="1:18" s="88" customFormat="1" ht="92.4" x14ac:dyDescent="0.25">
      <c r="A126" s="73" t="s">
        <v>472</v>
      </c>
      <c r="B126" s="75" t="s">
        <v>473</v>
      </c>
      <c r="C126" s="74" t="s">
        <v>72</v>
      </c>
      <c r="D126" s="91" t="s">
        <v>125</v>
      </c>
      <c r="E126" s="74" t="s">
        <v>126</v>
      </c>
      <c r="F126" s="74" t="s">
        <v>127</v>
      </c>
      <c r="G126" s="74" t="s">
        <v>173</v>
      </c>
      <c r="H126" s="74" t="s">
        <v>151</v>
      </c>
      <c r="I126" s="74" t="s">
        <v>152</v>
      </c>
      <c r="J126" s="74">
        <v>1</v>
      </c>
      <c r="K126" s="74" t="s">
        <v>32</v>
      </c>
      <c r="L126" s="74"/>
      <c r="M126" s="74"/>
      <c r="N126" s="73" t="s">
        <v>472</v>
      </c>
      <c r="O126" s="77" t="s">
        <v>153</v>
      </c>
      <c r="P126" s="95" t="s">
        <v>474</v>
      </c>
      <c r="Q126" s="96" t="s">
        <v>475</v>
      </c>
      <c r="R126" s="95" t="s">
        <v>476</v>
      </c>
    </row>
    <row r="127" spans="1:18" s="88" customFormat="1" ht="132" x14ac:dyDescent="0.25">
      <c r="A127" s="90" t="s">
        <v>477</v>
      </c>
      <c r="B127" s="75" t="s">
        <v>478</v>
      </c>
      <c r="C127" s="74" t="s">
        <v>72</v>
      </c>
      <c r="D127" s="92" t="s">
        <v>928</v>
      </c>
      <c r="E127" s="74" t="s">
        <v>97</v>
      </c>
      <c r="F127" s="74" t="s">
        <v>97</v>
      </c>
      <c r="G127" s="74" t="s">
        <v>150</v>
      </c>
      <c r="H127" s="74" t="s">
        <v>151</v>
      </c>
      <c r="I127" s="74" t="s">
        <v>152</v>
      </c>
      <c r="J127" s="74">
        <v>1</v>
      </c>
      <c r="K127" s="74" t="s">
        <v>32</v>
      </c>
      <c r="L127" s="74"/>
      <c r="M127" s="74"/>
      <c r="N127" s="73" t="s">
        <v>477</v>
      </c>
      <c r="O127" s="77" t="s">
        <v>153</v>
      </c>
      <c r="P127" s="95" t="s">
        <v>479</v>
      </c>
      <c r="Q127" s="95" t="s">
        <v>480</v>
      </c>
      <c r="R127" s="95" t="s">
        <v>481</v>
      </c>
    </row>
    <row r="128" spans="1:18" s="88" customFormat="1" ht="105.6" x14ac:dyDescent="0.25">
      <c r="A128" s="73" t="s">
        <v>482</v>
      </c>
      <c r="B128" s="78" t="s">
        <v>483</v>
      </c>
      <c r="C128" s="74" t="s">
        <v>66</v>
      </c>
      <c r="D128" s="74" t="s">
        <v>3</v>
      </c>
      <c r="E128" s="74" t="s">
        <v>10</v>
      </c>
      <c r="F128" s="74" t="s">
        <v>11</v>
      </c>
      <c r="G128" s="74" t="s">
        <v>150</v>
      </c>
      <c r="H128" s="74" t="s">
        <v>31</v>
      </c>
      <c r="I128" s="74" t="s">
        <v>198</v>
      </c>
      <c r="J128" s="74">
        <v>2</v>
      </c>
      <c r="K128" s="74" t="s">
        <v>34</v>
      </c>
      <c r="L128" s="74"/>
      <c r="M128" s="74"/>
      <c r="N128" s="73" t="s">
        <v>482</v>
      </c>
      <c r="O128" s="77" t="s">
        <v>153</v>
      </c>
      <c r="P128" s="95" t="s">
        <v>484</v>
      </c>
      <c r="Q128" s="96" t="s">
        <v>485</v>
      </c>
      <c r="R128" s="95" t="s">
        <v>486</v>
      </c>
    </row>
    <row r="129" spans="1:18" s="88" customFormat="1" ht="105.6" x14ac:dyDescent="0.25">
      <c r="A129" s="73" t="s">
        <v>487</v>
      </c>
      <c r="B129" s="78" t="s">
        <v>483</v>
      </c>
      <c r="C129" s="74" t="s">
        <v>66</v>
      </c>
      <c r="D129" s="91" t="s">
        <v>3</v>
      </c>
      <c r="E129" s="74" t="s">
        <v>10</v>
      </c>
      <c r="F129" s="74" t="s">
        <v>11</v>
      </c>
      <c r="G129" s="74" t="s">
        <v>173</v>
      </c>
      <c r="H129" s="74" t="s">
        <v>31</v>
      </c>
      <c r="I129" s="74" t="s">
        <v>198</v>
      </c>
      <c r="J129" s="74">
        <v>1</v>
      </c>
      <c r="K129" s="74" t="s">
        <v>44</v>
      </c>
      <c r="L129" s="74"/>
      <c r="M129" s="74"/>
      <c r="N129" s="73" t="s">
        <v>487</v>
      </c>
      <c r="O129" s="77" t="s">
        <v>153</v>
      </c>
      <c r="P129" s="95" t="s">
        <v>488</v>
      </c>
      <c r="Q129" s="96" t="s">
        <v>485</v>
      </c>
      <c r="R129" s="95" t="s">
        <v>489</v>
      </c>
    </row>
    <row r="130" spans="1:18" s="88" customFormat="1" ht="105.6" x14ac:dyDescent="0.25">
      <c r="A130" s="73" t="s">
        <v>490</v>
      </c>
      <c r="B130" s="78" t="s">
        <v>483</v>
      </c>
      <c r="C130" s="74" t="s">
        <v>66</v>
      </c>
      <c r="D130" s="74" t="s">
        <v>3</v>
      </c>
      <c r="E130" s="74" t="s">
        <v>10</v>
      </c>
      <c r="F130" s="74" t="s">
        <v>11</v>
      </c>
      <c r="G130" s="74" t="s">
        <v>173</v>
      </c>
      <c r="H130" s="74" t="s">
        <v>31</v>
      </c>
      <c r="I130" s="74" t="s">
        <v>198</v>
      </c>
      <c r="J130" s="74">
        <v>4</v>
      </c>
      <c r="K130" s="74" t="s">
        <v>214</v>
      </c>
      <c r="L130" s="74"/>
      <c r="M130" s="74"/>
      <c r="N130" s="73" t="s">
        <v>490</v>
      </c>
      <c r="O130" s="77" t="s">
        <v>153</v>
      </c>
      <c r="P130" s="95" t="s">
        <v>488</v>
      </c>
      <c r="Q130" s="96" t="s">
        <v>491</v>
      </c>
      <c r="R130" s="95" t="s">
        <v>492</v>
      </c>
    </row>
    <row r="131" spans="1:18" s="88" customFormat="1" ht="105.6" x14ac:dyDescent="0.25">
      <c r="A131" s="73" t="s">
        <v>493</v>
      </c>
      <c r="B131" s="78" t="s">
        <v>483</v>
      </c>
      <c r="C131" s="74" t="s">
        <v>66</v>
      </c>
      <c r="D131" s="91" t="s">
        <v>3</v>
      </c>
      <c r="E131" s="74" t="s">
        <v>10</v>
      </c>
      <c r="F131" s="74" t="s">
        <v>11</v>
      </c>
      <c r="G131" s="74" t="s">
        <v>173</v>
      </c>
      <c r="H131" s="74" t="s">
        <v>31</v>
      </c>
      <c r="I131" s="74" t="s">
        <v>198</v>
      </c>
      <c r="J131" s="74">
        <v>2</v>
      </c>
      <c r="K131" s="74" t="s">
        <v>37</v>
      </c>
      <c r="L131" s="74"/>
      <c r="M131" s="74"/>
      <c r="N131" s="73" t="s">
        <v>493</v>
      </c>
      <c r="O131" s="77" t="s">
        <v>153</v>
      </c>
      <c r="P131" s="95" t="s">
        <v>488</v>
      </c>
      <c r="Q131" s="96" t="s">
        <v>485</v>
      </c>
      <c r="R131" s="95" t="s">
        <v>489</v>
      </c>
    </row>
    <row r="132" spans="1:18" s="88" customFormat="1" ht="92.4" x14ac:dyDescent="0.25">
      <c r="A132" s="73" t="s">
        <v>494</v>
      </c>
      <c r="B132" s="78" t="s">
        <v>483</v>
      </c>
      <c r="C132" s="74" t="s">
        <v>66</v>
      </c>
      <c r="D132" s="91" t="s">
        <v>3</v>
      </c>
      <c r="E132" s="74" t="s">
        <v>10</v>
      </c>
      <c r="F132" s="74" t="s">
        <v>11</v>
      </c>
      <c r="G132" s="74" t="s">
        <v>150</v>
      </c>
      <c r="H132" s="74" t="s">
        <v>31</v>
      </c>
      <c r="I132" s="74" t="s">
        <v>198</v>
      </c>
      <c r="J132" s="74">
        <v>1</v>
      </c>
      <c r="K132" s="74" t="s">
        <v>38</v>
      </c>
      <c r="L132" s="74"/>
      <c r="M132" s="74"/>
      <c r="N132" s="73" t="s">
        <v>494</v>
      </c>
      <c r="O132" s="77" t="s">
        <v>153</v>
      </c>
      <c r="P132" s="95" t="s">
        <v>495</v>
      </c>
      <c r="Q132" s="96" t="s">
        <v>485</v>
      </c>
      <c r="R132" s="95" t="s">
        <v>489</v>
      </c>
    </row>
    <row r="133" spans="1:18" s="88" customFormat="1" ht="92.4" x14ac:dyDescent="0.25">
      <c r="A133" s="73" t="s">
        <v>496</v>
      </c>
      <c r="B133" s="78" t="s">
        <v>483</v>
      </c>
      <c r="C133" s="74" t="s">
        <v>66</v>
      </c>
      <c r="D133" s="91" t="s">
        <v>3</v>
      </c>
      <c r="E133" s="91" t="s">
        <v>10</v>
      </c>
      <c r="F133" s="74" t="s">
        <v>11</v>
      </c>
      <c r="G133" s="74" t="s">
        <v>173</v>
      </c>
      <c r="H133" s="74" t="s">
        <v>31</v>
      </c>
      <c r="I133" s="74" t="s">
        <v>198</v>
      </c>
      <c r="J133" s="74">
        <v>2</v>
      </c>
      <c r="K133" s="74" t="s">
        <v>38</v>
      </c>
      <c r="L133" s="74"/>
      <c r="M133" s="74"/>
      <c r="N133" s="73" t="s">
        <v>496</v>
      </c>
      <c r="O133" s="77" t="s">
        <v>153</v>
      </c>
      <c r="P133" s="95" t="s">
        <v>495</v>
      </c>
      <c r="Q133" s="96" t="s">
        <v>491</v>
      </c>
      <c r="R133" s="95" t="s">
        <v>489</v>
      </c>
    </row>
    <row r="134" spans="1:18" s="88" customFormat="1" ht="105.6" x14ac:dyDescent="0.25">
      <c r="A134" s="73" t="s">
        <v>497</v>
      </c>
      <c r="B134" s="78" t="s">
        <v>483</v>
      </c>
      <c r="C134" s="74" t="s">
        <v>66</v>
      </c>
      <c r="D134" s="91" t="s">
        <v>3</v>
      </c>
      <c r="E134" s="74" t="s">
        <v>10</v>
      </c>
      <c r="F134" s="74" t="s">
        <v>11</v>
      </c>
      <c r="G134" s="74" t="s">
        <v>150</v>
      </c>
      <c r="H134" s="74" t="s">
        <v>31</v>
      </c>
      <c r="I134" s="74" t="s">
        <v>198</v>
      </c>
      <c r="J134" s="74">
        <v>2</v>
      </c>
      <c r="K134" s="74" t="s">
        <v>929</v>
      </c>
      <c r="L134" s="74"/>
      <c r="M134" s="74"/>
      <c r="N134" s="73" t="s">
        <v>497</v>
      </c>
      <c r="O134" s="77" t="s">
        <v>153</v>
      </c>
      <c r="P134" s="95" t="s">
        <v>498</v>
      </c>
      <c r="Q134" s="96" t="s">
        <v>491</v>
      </c>
      <c r="R134" s="95" t="s">
        <v>489</v>
      </c>
    </row>
    <row r="135" spans="1:18" s="88" customFormat="1" ht="105.6" x14ac:dyDescent="0.25">
      <c r="A135" s="73" t="s">
        <v>499</v>
      </c>
      <c r="B135" s="78" t="s">
        <v>483</v>
      </c>
      <c r="C135" s="74" t="s">
        <v>66</v>
      </c>
      <c r="D135" s="74" t="s">
        <v>3</v>
      </c>
      <c r="E135" s="74" t="s">
        <v>10</v>
      </c>
      <c r="F135" s="74" t="s">
        <v>11</v>
      </c>
      <c r="G135" s="74" t="s">
        <v>173</v>
      </c>
      <c r="H135" s="74" t="s">
        <v>31</v>
      </c>
      <c r="I135" s="74" t="s">
        <v>198</v>
      </c>
      <c r="J135" s="74">
        <v>1</v>
      </c>
      <c r="K135" s="74" t="s">
        <v>43</v>
      </c>
      <c r="L135" s="74"/>
      <c r="M135" s="74"/>
      <c r="N135" s="73" t="s">
        <v>499</v>
      </c>
      <c r="O135" s="77" t="s">
        <v>153</v>
      </c>
      <c r="P135" s="95" t="s">
        <v>500</v>
      </c>
      <c r="Q135" s="96" t="s">
        <v>491</v>
      </c>
      <c r="R135" s="95" t="s">
        <v>489</v>
      </c>
    </row>
    <row r="136" spans="1:18" s="88" customFormat="1" ht="105.6" x14ac:dyDescent="0.25">
      <c r="A136" s="73" t="s">
        <v>501</v>
      </c>
      <c r="B136" s="78" t="s">
        <v>483</v>
      </c>
      <c r="C136" s="74" t="s">
        <v>66</v>
      </c>
      <c r="D136" s="91" t="s">
        <v>3</v>
      </c>
      <c r="E136" s="74" t="s">
        <v>10</v>
      </c>
      <c r="F136" s="74" t="s">
        <v>11</v>
      </c>
      <c r="G136" s="74" t="s">
        <v>173</v>
      </c>
      <c r="H136" s="74" t="s">
        <v>31</v>
      </c>
      <c r="I136" s="74" t="s">
        <v>198</v>
      </c>
      <c r="J136" s="74">
        <v>3</v>
      </c>
      <c r="K136" s="74" t="s">
        <v>44</v>
      </c>
      <c r="L136" s="74"/>
      <c r="M136" s="74"/>
      <c r="N136" s="73" t="s">
        <v>501</v>
      </c>
      <c r="O136" s="77" t="s">
        <v>153</v>
      </c>
      <c r="P136" s="95" t="s">
        <v>488</v>
      </c>
      <c r="Q136" s="96" t="s">
        <v>491</v>
      </c>
      <c r="R136" s="95" t="s">
        <v>489</v>
      </c>
    </row>
    <row r="137" spans="1:18" s="88" customFormat="1" ht="92.4" x14ac:dyDescent="0.25">
      <c r="A137" s="73" t="s">
        <v>502</v>
      </c>
      <c r="B137" s="78" t="s">
        <v>483</v>
      </c>
      <c r="C137" s="74" t="s">
        <v>66</v>
      </c>
      <c r="D137" s="91" t="s">
        <v>3</v>
      </c>
      <c r="E137" s="74" t="s">
        <v>10</v>
      </c>
      <c r="F137" s="74" t="s">
        <v>11</v>
      </c>
      <c r="G137" s="74" t="s">
        <v>173</v>
      </c>
      <c r="H137" s="74" t="s">
        <v>31</v>
      </c>
      <c r="I137" s="74" t="s">
        <v>198</v>
      </c>
      <c r="J137" s="74">
        <v>3</v>
      </c>
      <c r="K137" s="74" t="s">
        <v>45</v>
      </c>
      <c r="L137" s="74"/>
      <c r="M137" s="74"/>
      <c r="N137" s="73" t="s">
        <v>502</v>
      </c>
      <c r="O137" s="77" t="s">
        <v>153</v>
      </c>
      <c r="P137" s="95" t="s">
        <v>495</v>
      </c>
      <c r="Q137" s="96" t="s">
        <v>491</v>
      </c>
      <c r="R137" s="95" t="s">
        <v>503</v>
      </c>
    </row>
    <row r="138" spans="1:18" s="88" customFormat="1" ht="105.6" x14ac:dyDescent="0.25">
      <c r="A138" s="73" t="s">
        <v>504</v>
      </c>
      <c r="B138" s="78" t="s">
        <v>483</v>
      </c>
      <c r="C138" s="74" t="s">
        <v>66</v>
      </c>
      <c r="D138" s="91" t="s">
        <v>3</v>
      </c>
      <c r="E138" s="74" t="s">
        <v>10</v>
      </c>
      <c r="F138" s="74" t="s">
        <v>11</v>
      </c>
      <c r="G138" s="74" t="s">
        <v>173</v>
      </c>
      <c r="H138" s="74" t="s">
        <v>31</v>
      </c>
      <c r="I138" s="74" t="s">
        <v>198</v>
      </c>
      <c r="J138" s="74">
        <v>4</v>
      </c>
      <c r="K138" s="74" t="s">
        <v>505</v>
      </c>
      <c r="L138" s="74"/>
      <c r="M138" s="74"/>
      <c r="N138" s="73" t="s">
        <v>504</v>
      </c>
      <c r="O138" s="77" t="s">
        <v>153</v>
      </c>
      <c r="P138" s="95" t="s">
        <v>488</v>
      </c>
      <c r="Q138" s="96" t="s">
        <v>491</v>
      </c>
      <c r="R138" s="95" t="s">
        <v>486</v>
      </c>
    </row>
    <row r="139" spans="1:18" s="88" customFormat="1" ht="105.6" x14ac:dyDescent="0.25">
      <c r="A139" s="73" t="s">
        <v>506</v>
      </c>
      <c r="B139" s="78" t="s">
        <v>483</v>
      </c>
      <c r="C139" s="74" t="s">
        <v>66</v>
      </c>
      <c r="D139" s="91" t="s">
        <v>3</v>
      </c>
      <c r="E139" s="74" t="s">
        <v>10</v>
      </c>
      <c r="F139" s="74" t="s">
        <v>11</v>
      </c>
      <c r="G139" s="74" t="s">
        <v>150</v>
      </c>
      <c r="H139" s="74" t="s">
        <v>31</v>
      </c>
      <c r="I139" s="74" t="s">
        <v>198</v>
      </c>
      <c r="J139" s="74">
        <v>1</v>
      </c>
      <c r="K139" s="74" t="s">
        <v>505</v>
      </c>
      <c r="L139" s="74"/>
      <c r="M139" s="74"/>
      <c r="N139" s="73" t="s">
        <v>506</v>
      </c>
      <c r="O139" s="77" t="s">
        <v>153</v>
      </c>
      <c r="P139" s="95" t="s">
        <v>488</v>
      </c>
      <c r="Q139" s="96" t="s">
        <v>491</v>
      </c>
      <c r="R139" s="95" t="s">
        <v>486</v>
      </c>
    </row>
    <row r="140" spans="1:18" s="88" customFormat="1" ht="105.6" x14ac:dyDescent="0.25">
      <c r="A140" s="73" t="s">
        <v>507</v>
      </c>
      <c r="B140" s="78" t="s">
        <v>483</v>
      </c>
      <c r="C140" s="74" t="s">
        <v>66</v>
      </c>
      <c r="D140" s="74" t="s">
        <v>3</v>
      </c>
      <c r="E140" s="74" t="s">
        <v>10</v>
      </c>
      <c r="F140" s="74" t="s">
        <v>11</v>
      </c>
      <c r="G140" s="74" t="s">
        <v>150</v>
      </c>
      <c r="H140" s="74" t="s">
        <v>31</v>
      </c>
      <c r="I140" s="74" t="s">
        <v>198</v>
      </c>
      <c r="J140" s="74">
        <v>1</v>
      </c>
      <c r="K140" s="74" t="s">
        <v>231</v>
      </c>
      <c r="L140" s="74"/>
      <c r="M140" s="74"/>
      <c r="N140" s="73" t="s">
        <v>507</v>
      </c>
      <c r="O140" s="77" t="s">
        <v>153</v>
      </c>
      <c r="P140" s="95" t="s">
        <v>488</v>
      </c>
      <c r="Q140" s="96" t="s">
        <v>491</v>
      </c>
      <c r="R140" s="95" t="s">
        <v>486</v>
      </c>
    </row>
    <row r="141" spans="1:18" s="88" customFormat="1" ht="105.6" x14ac:dyDescent="0.25">
      <c r="A141" s="73" t="s">
        <v>508</v>
      </c>
      <c r="B141" s="78" t="s">
        <v>483</v>
      </c>
      <c r="C141" s="74" t="s">
        <v>66</v>
      </c>
      <c r="D141" s="74" t="s">
        <v>3</v>
      </c>
      <c r="E141" s="74" t="s">
        <v>10</v>
      </c>
      <c r="F141" s="74" t="s">
        <v>11</v>
      </c>
      <c r="G141" s="74" t="s">
        <v>173</v>
      </c>
      <c r="H141" s="74" t="s">
        <v>31</v>
      </c>
      <c r="I141" s="74" t="s">
        <v>198</v>
      </c>
      <c r="J141" s="74">
        <v>1</v>
      </c>
      <c r="K141" s="74" t="s">
        <v>231</v>
      </c>
      <c r="L141" s="74"/>
      <c r="M141" s="74"/>
      <c r="N141" s="73" t="s">
        <v>508</v>
      </c>
      <c r="O141" s="77" t="s">
        <v>153</v>
      </c>
      <c r="P141" s="95" t="s">
        <v>488</v>
      </c>
      <c r="Q141" s="96" t="s">
        <v>491</v>
      </c>
      <c r="R141" s="95" t="s">
        <v>486</v>
      </c>
    </row>
    <row r="142" spans="1:18" s="88" customFormat="1" ht="129" customHeight="1" x14ac:dyDescent="0.25">
      <c r="A142" s="73" t="s">
        <v>509</v>
      </c>
      <c r="B142" s="78" t="s">
        <v>510</v>
      </c>
      <c r="C142" s="74" t="s">
        <v>72</v>
      </c>
      <c r="D142" s="91" t="s">
        <v>3</v>
      </c>
      <c r="E142" s="74" t="s">
        <v>10</v>
      </c>
      <c r="F142" s="74" t="s">
        <v>11</v>
      </c>
      <c r="G142" s="74" t="s">
        <v>150</v>
      </c>
      <c r="H142" s="74" t="s">
        <v>151</v>
      </c>
      <c r="I142" s="74" t="s">
        <v>195</v>
      </c>
      <c r="J142" s="74">
        <v>1</v>
      </c>
      <c r="K142" s="74" t="s">
        <v>32</v>
      </c>
      <c r="L142" s="74"/>
      <c r="M142" s="74"/>
      <c r="N142" s="73" t="s">
        <v>509</v>
      </c>
      <c r="O142" s="77" t="s">
        <v>153</v>
      </c>
      <c r="P142" s="95" t="s">
        <v>511</v>
      </c>
      <c r="Q142" s="96" t="s">
        <v>491</v>
      </c>
      <c r="R142" s="95" t="s">
        <v>512</v>
      </c>
    </row>
    <row r="143" spans="1:18" s="88" customFormat="1" ht="66" x14ac:dyDescent="0.25">
      <c r="A143" s="73" t="s">
        <v>513</v>
      </c>
      <c r="B143" s="78" t="s">
        <v>514</v>
      </c>
      <c r="C143" s="74" t="s">
        <v>66</v>
      </c>
      <c r="D143" s="91" t="s">
        <v>3</v>
      </c>
      <c r="E143" s="74" t="s">
        <v>10</v>
      </c>
      <c r="F143" s="74" t="s">
        <v>11</v>
      </c>
      <c r="G143" s="74" t="s">
        <v>150</v>
      </c>
      <c r="H143" s="74" t="s">
        <v>31</v>
      </c>
      <c r="I143" s="74" t="s">
        <v>198</v>
      </c>
      <c r="J143" s="74">
        <v>1</v>
      </c>
      <c r="K143" s="74" t="s">
        <v>32</v>
      </c>
      <c r="L143" s="74"/>
      <c r="M143" s="74"/>
      <c r="N143" s="73" t="s">
        <v>513</v>
      </c>
      <c r="O143" s="77" t="s">
        <v>153</v>
      </c>
      <c r="P143" s="95" t="s">
        <v>515</v>
      </c>
      <c r="Q143" s="96" t="s">
        <v>516</v>
      </c>
      <c r="R143" s="95" t="s">
        <v>517</v>
      </c>
    </row>
    <row r="144" spans="1:18" s="88" customFormat="1" ht="106.2" customHeight="1" x14ac:dyDescent="0.25">
      <c r="A144" s="73" t="s">
        <v>518</v>
      </c>
      <c r="B144" s="78" t="s">
        <v>483</v>
      </c>
      <c r="C144" s="74" t="s">
        <v>66</v>
      </c>
      <c r="D144" s="91" t="s">
        <v>3</v>
      </c>
      <c r="E144" s="74" t="s">
        <v>10</v>
      </c>
      <c r="F144" s="74" t="s">
        <v>11</v>
      </c>
      <c r="G144" s="74" t="s">
        <v>173</v>
      </c>
      <c r="H144" s="74" t="s">
        <v>31</v>
      </c>
      <c r="I144" s="74" t="s">
        <v>198</v>
      </c>
      <c r="J144" s="74">
        <v>1</v>
      </c>
      <c r="K144" s="74" t="s">
        <v>32</v>
      </c>
      <c r="L144" s="74"/>
      <c r="M144" s="74"/>
      <c r="N144" s="73" t="s">
        <v>518</v>
      </c>
      <c r="O144" s="77" t="s">
        <v>153</v>
      </c>
      <c r="P144" s="95" t="s">
        <v>495</v>
      </c>
      <c r="Q144" s="96" t="s">
        <v>491</v>
      </c>
      <c r="R144" s="95" t="s">
        <v>486</v>
      </c>
    </row>
    <row r="145" spans="1:18" s="88" customFormat="1" ht="92.4" x14ac:dyDescent="0.25">
      <c r="A145" s="73" t="s">
        <v>519</v>
      </c>
      <c r="B145" s="78" t="s">
        <v>510</v>
      </c>
      <c r="C145" s="74" t="s">
        <v>72</v>
      </c>
      <c r="D145" s="74" t="s">
        <v>3</v>
      </c>
      <c r="E145" s="74" t="s">
        <v>10</v>
      </c>
      <c r="F145" s="74" t="s">
        <v>11</v>
      </c>
      <c r="G145" s="74" t="s">
        <v>150</v>
      </c>
      <c r="H145" s="74" t="s">
        <v>151</v>
      </c>
      <c r="I145" s="74" t="s">
        <v>195</v>
      </c>
      <c r="J145" s="74">
        <v>1</v>
      </c>
      <c r="K145" s="74" t="s">
        <v>51</v>
      </c>
      <c r="L145" s="74"/>
      <c r="M145" s="74"/>
      <c r="N145" s="73" t="s">
        <v>519</v>
      </c>
      <c r="O145" s="77" t="s">
        <v>153</v>
      </c>
      <c r="P145" s="95" t="s">
        <v>520</v>
      </c>
      <c r="Q145" s="96" t="s">
        <v>516</v>
      </c>
      <c r="R145" s="95" t="s">
        <v>521</v>
      </c>
    </row>
    <row r="146" spans="1:18" s="88" customFormat="1" ht="92.4" x14ac:dyDescent="0.25">
      <c r="A146" s="90" t="s">
        <v>522</v>
      </c>
      <c r="B146" s="78" t="s">
        <v>483</v>
      </c>
      <c r="C146" s="74" t="s">
        <v>66</v>
      </c>
      <c r="D146" s="91" t="s">
        <v>3</v>
      </c>
      <c r="E146" s="74" t="s">
        <v>10</v>
      </c>
      <c r="F146" s="74" t="s">
        <v>11</v>
      </c>
      <c r="G146" s="74" t="s">
        <v>150</v>
      </c>
      <c r="H146" s="74" t="s">
        <v>31</v>
      </c>
      <c r="I146" s="74" t="s">
        <v>198</v>
      </c>
      <c r="J146" s="97">
        <v>1</v>
      </c>
      <c r="K146" s="74" t="s">
        <v>52</v>
      </c>
      <c r="L146" s="74"/>
      <c r="M146" s="97"/>
      <c r="N146" s="73" t="s">
        <v>522</v>
      </c>
      <c r="O146" s="77" t="s">
        <v>153</v>
      </c>
      <c r="P146" s="95" t="s">
        <v>495</v>
      </c>
      <c r="Q146" s="96" t="s">
        <v>491</v>
      </c>
      <c r="R146" s="95" t="s">
        <v>930</v>
      </c>
    </row>
    <row r="147" spans="1:18" s="88" customFormat="1" ht="92.4" x14ac:dyDescent="0.25">
      <c r="A147" s="90" t="s">
        <v>931</v>
      </c>
      <c r="B147" s="78" t="s">
        <v>483</v>
      </c>
      <c r="C147" s="74" t="s">
        <v>66</v>
      </c>
      <c r="D147" s="91" t="s">
        <v>3</v>
      </c>
      <c r="E147" s="74" t="s">
        <v>10</v>
      </c>
      <c r="F147" s="74" t="s">
        <v>11</v>
      </c>
      <c r="G147" s="74" t="s">
        <v>150</v>
      </c>
      <c r="H147" s="74" t="s">
        <v>31</v>
      </c>
      <c r="I147" s="74" t="s">
        <v>198</v>
      </c>
      <c r="J147" s="97">
        <v>1</v>
      </c>
      <c r="K147" s="74" t="s">
        <v>52</v>
      </c>
      <c r="L147" s="74"/>
      <c r="M147" s="97">
        <v>1</v>
      </c>
      <c r="N147" s="90" t="s">
        <v>931</v>
      </c>
      <c r="O147" s="77" t="s">
        <v>153</v>
      </c>
      <c r="P147" s="95" t="s">
        <v>495</v>
      </c>
      <c r="Q147" s="96" t="s">
        <v>485</v>
      </c>
      <c r="R147" s="95" t="s">
        <v>930</v>
      </c>
    </row>
    <row r="148" spans="1:18" s="88" customFormat="1" ht="105.6" x14ac:dyDescent="0.25">
      <c r="A148" s="73" t="s">
        <v>523</v>
      </c>
      <c r="B148" s="78" t="s">
        <v>510</v>
      </c>
      <c r="C148" s="74" t="s">
        <v>72</v>
      </c>
      <c r="D148" s="74" t="s">
        <v>3</v>
      </c>
      <c r="E148" s="74" t="s">
        <v>10</v>
      </c>
      <c r="F148" s="74" t="s">
        <v>11</v>
      </c>
      <c r="G148" s="74" t="s">
        <v>150</v>
      </c>
      <c r="H148" s="74" t="s">
        <v>151</v>
      </c>
      <c r="I148" s="74" t="s">
        <v>195</v>
      </c>
      <c r="J148" s="74">
        <v>1</v>
      </c>
      <c r="K148" s="74" t="s">
        <v>53</v>
      </c>
      <c r="L148" s="74"/>
      <c r="M148" s="74"/>
      <c r="N148" s="73" t="s">
        <v>523</v>
      </c>
      <c r="O148" s="77" t="s">
        <v>153</v>
      </c>
      <c r="P148" s="95" t="s">
        <v>524</v>
      </c>
      <c r="Q148" s="96" t="s">
        <v>491</v>
      </c>
      <c r="R148" s="95" t="s">
        <v>521</v>
      </c>
    </row>
    <row r="149" spans="1:18" s="88" customFormat="1" ht="112.5" customHeight="1" x14ac:dyDescent="0.25">
      <c r="A149" s="73" t="s">
        <v>525</v>
      </c>
      <c r="B149" s="78" t="s">
        <v>483</v>
      </c>
      <c r="C149" s="74" t="s">
        <v>66</v>
      </c>
      <c r="D149" s="91" t="s">
        <v>3</v>
      </c>
      <c r="E149" s="74" t="s">
        <v>10</v>
      </c>
      <c r="F149" s="74" t="s">
        <v>11</v>
      </c>
      <c r="G149" s="74" t="s">
        <v>150</v>
      </c>
      <c r="H149" s="74" t="s">
        <v>31</v>
      </c>
      <c r="I149" s="74" t="s">
        <v>198</v>
      </c>
      <c r="J149" s="74">
        <v>1</v>
      </c>
      <c r="K149" s="74" t="s">
        <v>53</v>
      </c>
      <c r="L149" s="74"/>
      <c r="M149" s="74"/>
      <c r="N149" s="73" t="s">
        <v>525</v>
      </c>
      <c r="O149" s="77" t="s">
        <v>153</v>
      </c>
      <c r="P149" s="95" t="s">
        <v>488</v>
      </c>
      <c r="Q149" s="96" t="s">
        <v>491</v>
      </c>
      <c r="R149" s="95" t="s">
        <v>526</v>
      </c>
    </row>
    <row r="150" spans="1:18" s="88" customFormat="1" ht="105.6" x14ac:dyDescent="0.25">
      <c r="A150" s="73" t="s">
        <v>527</v>
      </c>
      <c r="B150" s="78" t="s">
        <v>483</v>
      </c>
      <c r="C150" s="74" t="s">
        <v>66</v>
      </c>
      <c r="D150" s="91" t="s">
        <v>3</v>
      </c>
      <c r="E150" s="74" t="s">
        <v>10</v>
      </c>
      <c r="F150" s="74" t="s">
        <v>11</v>
      </c>
      <c r="G150" s="74" t="s">
        <v>173</v>
      </c>
      <c r="H150" s="74" t="s">
        <v>31</v>
      </c>
      <c r="I150" s="74" t="s">
        <v>198</v>
      </c>
      <c r="J150" s="74">
        <v>1</v>
      </c>
      <c r="K150" s="74" t="s">
        <v>53</v>
      </c>
      <c r="L150" s="74"/>
      <c r="M150" s="74"/>
      <c r="N150" s="73" t="s">
        <v>527</v>
      </c>
      <c r="O150" s="77" t="s">
        <v>153</v>
      </c>
      <c r="P150" s="95" t="s">
        <v>488</v>
      </c>
      <c r="Q150" s="96" t="s">
        <v>491</v>
      </c>
      <c r="R150" s="95" t="s">
        <v>486</v>
      </c>
    </row>
    <row r="151" spans="1:18" s="88" customFormat="1" ht="106.5" customHeight="1" x14ac:dyDescent="0.25">
      <c r="A151" s="73" t="s">
        <v>528</v>
      </c>
      <c r="B151" s="78" t="s">
        <v>483</v>
      </c>
      <c r="C151" s="74" t="s">
        <v>66</v>
      </c>
      <c r="D151" s="91" t="s">
        <v>3</v>
      </c>
      <c r="E151" s="91" t="s">
        <v>10</v>
      </c>
      <c r="F151" s="91" t="s">
        <v>11</v>
      </c>
      <c r="G151" s="74" t="s">
        <v>173</v>
      </c>
      <c r="H151" s="74" t="s">
        <v>31</v>
      </c>
      <c r="I151" s="74" t="s">
        <v>198</v>
      </c>
      <c r="J151" s="74">
        <v>3</v>
      </c>
      <c r="K151" s="74" t="s">
        <v>529</v>
      </c>
      <c r="L151" s="74"/>
      <c r="M151" s="74"/>
      <c r="N151" s="73" t="s">
        <v>528</v>
      </c>
      <c r="O151" s="77" t="s">
        <v>153</v>
      </c>
      <c r="P151" s="95" t="s">
        <v>495</v>
      </c>
      <c r="Q151" s="96" t="s">
        <v>491</v>
      </c>
      <c r="R151" s="95" t="s">
        <v>486</v>
      </c>
    </row>
    <row r="152" spans="1:18" s="88" customFormat="1" ht="92.4" x14ac:dyDescent="0.25">
      <c r="A152" s="73" t="s">
        <v>530</v>
      </c>
      <c r="B152" s="78" t="s">
        <v>483</v>
      </c>
      <c r="C152" s="74" t="s">
        <v>66</v>
      </c>
      <c r="D152" s="74" t="s">
        <v>3</v>
      </c>
      <c r="E152" s="74" t="s">
        <v>10</v>
      </c>
      <c r="F152" s="74" t="s">
        <v>11</v>
      </c>
      <c r="G152" s="74" t="s">
        <v>531</v>
      </c>
      <c r="H152" s="74" t="s">
        <v>31</v>
      </c>
      <c r="I152" s="74" t="s">
        <v>198</v>
      </c>
      <c r="J152" s="74">
        <v>1</v>
      </c>
      <c r="K152" s="74" t="s">
        <v>57</v>
      </c>
      <c r="L152" s="74"/>
      <c r="M152" s="74"/>
      <c r="N152" s="73" t="s">
        <v>530</v>
      </c>
      <c r="O152" s="77" t="s">
        <v>153</v>
      </c>
      <c r="P152" s="95" t="s">
        <v>495</v>
      </c>
      <c r="Q152" s="96" t="s">
        <v>164</v>
      </c>
      <c r="R152" s="95" t="s">
        <v>532</v>
      </c>
    </row>
    <row r="153" spans="1:18" s="88" customFormat="1" ht="137.4" customHeight="1" x14ac:dyDescent="0.25">
      <c r="A153" s="73" t="s">
        <v>533</v>
      </c>
      <c r="B153" s="78" t="s">
        <v>483</v>
      </c>
      <c r="C153" s="74" t="s">
        <v>66</v>
      </c>
      <c r="D153" s="74" t="s">
        <v>3</v>
      </c>
      <c r="E153" s="74" t="s">
        <v>10</v>
      </c>
      <c r="F153" s="74" t="s">
        <v>11</v>
      </c>
      <c r="G153" s="74" t="s">
        <v>173</v>
      </c>
      <c r="H153" s="74" t="s">
        <v>31</v>
      </c>
      <c r="I153" s="74" t="s">
        <v>198</v>
      </c>
      <c r="J153" s="74">
        <v>3</v>
      </c>
      <c r="K153" s="74" t="s">
        <v>534</v>
      </c>
      <c r="L153" s="74"/>
      <c r="M153" s="74"/>
      <c r="N153" s="73" t="s">
        <v>533</v>
      </c>
      <c r="O153" s="77" t="s">
        <v>153</v>
      </c>
      <c r="P153" s="95" t="s">
        <v>488</v>
      </c>
      <c r="Q153" s="96" t="s">
        <v>491</v>
      </c>
      <c r="R153" s="95" t="s">
        <v>486</v>
      </c>
    </row>
    <row r="154" spans="1:18" s="88" customFormat="1" ht="129" customHeight="1" x14ac:dyDescent="0.25">
      <c r="A154" s="73" t="s">
        <v>535</v>
      </c>
      <c r="B154" s="78" t="s">
        <v>536</v>
      </c>
      <c r="C154" s="74" t="s">
        <v>72</v>
      </c>
      <c r="D154" s="74" t="s">
        <v>3</v>
      </c>
      <c r="E154" s="74" t="s">
        <v>10</v>
      </c>
      <c r="F154" s="74" t="s">
        <v>11</v>
      </c>
      <c r="G154" s="74" t="s">
        <v>173</v>
      </c>
      <c r="H154" s="74" t="s">
        <v>151</v>
      </c>
      <c r="I154" s="74" t="s">
        <v>195</v>
      </c>
      <c r="J154" s="74">
        <v>1</v>
      </c>
      <c r="K154" s="74" t="s">
        <v>59</v>
      </c>
      <c r="L154" s="74"/>
      <c r="M154" s="74"/>
      <c r="N154" s="73" t="s">
        <v>535</v>
      </c>
      <c r="O154" s="77" t="s">
        <v>153</v>
      </c>
      <c r="P154" s="95" t="s">
        <v>537</v>
      </c>
      <c r="Q154" s="96" t="s">
        <v>491</v>
      </c>
      <c r="R154" s="95" t="s">
        <v>538</v>
      </c>
    </row>
    <row r="155" spans="1:18" s="88" customFormat="1" ht="133.19999999999999" customHeight="1" x14ac:dyDescent="0.25">
      <c r="A155" s="73" t="s">
        <v>539</v>
      </c>
      <c r="B155" s="78" t="s">
        <v>483</v>
      </c>
      <c r="C155" s="74" t="s">
        <v>66</v>
      </c>
      <c r="D155" s="91" t="s">
        <v>3</v>
      </c>
      <c r="E155" s="74" t="s">
        <v>10</v>
      </c>
      <c r="F155" s="74" t="s">
        <v>11</v>
      </c>
      <c r="G155" s="74" t="s">
        <v>150</v>
      </c>
      <c r="H155" s="74" t="s">
        <v>31</v>
      </c>
      <c r="I155" s="74" t="s">
        <v>198</v>
      </c>
      <c r="J155" s="74">
        <v>1</v>
      </c>
      <c r="K155" s="74" t="s">
        <v>59</v>
      </c>
      <c r="L155" s="74"/>
      <c r="M155" s="74"/>
      <c r="N155" s="73" t="s">
        <v>539</v>
      </c>
      <c r="O155" s="77" t="s">
        <v>153</v>
      </c>
      <c r="P155" s="95" t="s">
        <v>484</v>
      </c>
      <c r="Q155" s="96" t="s">
        <v>491</v>
      </c>
      <c r="R155" s="95" t="s">
        <v>526</v>
      </c>
    </row>
    <row r="156" spans="1:18" s="88" customFormat="1" ht="92.4" x14ac:dyDescent="0.25">
      <c r="A156" s="90" t="s">
        <v>540</v>
      </c>
      <c r="B156" s="78" t="s">
        <v>483</v>
      </c>
      <c r="C156" s="74" t="s">
        <v>66</v>
      </c>
      <c r="D156" s="74" t="s">
        <v>3</v>
      </c>
      <c r="E156" s="74" t="s">
        <v>10</v>
      </c>
      <c r="F156" s="74" t="s">
        <v>11</v>
      </c>
      <c r="G156" s="74" t="s">
        <v>173</v>
      </c>
      <c r="H156" s="74" t="s">
        <v>31</v>
      </c>
      <c r="I156" s="74" t="s">
        <v>198</v>
      </c>
      <c r="J156" s="97">
        <v>1</v>
      </c>
      <c r="K156" s="74" t="s">
        <v>59</v>
      </c>
      <c r="L156" s="74"/>
      <c r="M156" s="97"/>
      <c r="N156" s="73" t="s">
        <v>540</v>
      </c>
      <c r="O156" s="77" t="s">
        <v>153</v>
      </c>
      <c r="P156" s="95" t="s">
        <v>495</v>
      </c>
      <c r="Q156" s="96" t="s">
        <v>491</v>
      </c>
      <c r="R156" s="95" t="s">
        <v>526</v>
      </c>
    </row>
    <row r="157" spans="1:18" s="88" customFormat="1" ht="140.4" customHeight="1" x14ac:dyDescent="0.25">
      <c r="A157" s="90" t="s">
        <v>932</v>
      </c>
      <c r="B157" s="78" t="s">
        <v>483</v>
      </c>
      <c r="C157" s="74" t="s">
        <v>66</v>
      </c>
      <c r="D157" s="74" t="s">
        <v>3</v>
      </c>
      <c r="E157" s="74" t="s">
        <v>10</v>
      </c>
      <c r="F157" s="74" t="s">
        <v>11</v>
      </c>
      <c r="G157" s="74" t="s">
        <v>173</v>
      </c>
      <c r="H157" s="74" t="s">
        <v>31</v>
      </c>
      <c r="I157" s="74" t="s">
        <v>198</v>
      </c>
      <c r="J157" s="97">
        <v>1</v>
      </c>
      <c r="K157" s="74" t="s">
        <v>59</v>
      </c>
      <c r="L157" s="74"/>
      <c r="M157" s="97">
        <v>1</v>
      </c>
      <c r="N157" s="90" t="s">
        <v>932</v>
      </c>
      <c r="O157" s="77" t="s">
        <v>153</v>
      </c>
      <c r="P157" s="95" t="s">
        <v>495</v>
      </c>
      <c r="Q157" s="96" t="s">
        <v>485</v>
      </c>
      <c r="R157" s="95" t="s">
        <v>933</v>
      </c>
    </row>
    <row r="158" spans="1:18" s="88" customFormat="1" ht="105.6" x14ac:dyDescent="0.25">
      <c r="A158" s="73" t="s">
        <v>541</v>
      </c>
      <c r="B158" s="78" t="s">
        <v>483</v>
      </c>
      <c r="C158" s="74" t="s">
        <v>66</v>
      </c>
      <c r="D158" s="74" t="s">
        <v>3</v>
      </c>
      <c r="E158" s="74" t="s">
        <v>10</v>
      </c>
      <c r="F158" s="74" t="s">
        <v>11</v>
      </c>
      <c r="G158" s="74" t="s">
        <v>150</v>
      </c>
      <c r="H158" s="74" t="s">
        <v>31</v>
      </c>
      <c r="I158" s="74" t="s">
        <v>198</v>
      </c>
      <c r="J158" s="74">
        <v>1</v>
      </c>
      <c r="K158" s="74" t="s">
        <v>59</v>
      </c>
      <c r="L158" s="74"/>
      <c r="M158" s="74"/>
      <c r="N158" s="73" t="s">
        <v>541</v>
      </c>
      <c r="O158" s="77" t="s">
        <v>153</v>
      </c>
      <c r="P158" s="95" t="s">
        <v>488</v>
      </c>
      <c r="Q158" s="96" t="s">
        <v>491</v>
      </c>
      <c r="R158" s="95" t="s">
        <v>526</v>
      </c>
    </row>
    <row r="159" spans="1:18" s="88" customFormat="1" ht="92.4" x14ac:dyDescent="0.25">
      <c r="A159" s="73" t="s">
        <v>542</v>
      </c>
      <c r="B159" s="78" t="s">
        <v>483</v>
      </c>
      <c r="C159" s="74" t="s">
        <v>66</v>
      </c>
      <c r="D159" s="91" t="s">
        <v>3</v>
      </c>
      <c r="E159" s="74" t="s">
        <v>10</v>
      </c>
      <c r="F159" s="74" t="s">
        <v>11</v>
      </c>
      <c r="G159" s="74" t="s">
        <v>173</v>
      </c>
      <c r="H159" s="74" t="s">
        <v>31</v>
      </c>
      <c r="I159" s="74" t="s">
        <v>198</v>
      </c>
      <c r="J159" s="74">
        <v>1</v>
      </c>
      <c r="K159" s="74" t="s">
        <v>59</v>
      </c>
      <c r="L159" s="74"/>
      <c r="M159" s="74"/>
      <c r="N159" s="73" t="s">
        <v>542</v>
      </c>
      <c r="O159" s="77" t="s">
        <v>153</v>
      </c>
      <c r="P159" s="95" t="s">
        <v>495</v>
      </c>
      <c r="Q159" s="96" t="s">
        <v>491</v>
      </c>
      <c r="R159" s="95" t="s">
        <v>486</v>
      </c>
    </row>
    <row r="160" spans="1:18" s="88" customFormat="1" ht="92.4" x14ac:dyDescent="0.25">
      <c r="A160" s="73" t="s">
        <v>543</v>
      </c>
      <c r="B160" s="78" t="s">
        <v>483</v>
      </c>
      <c r="C160" s="74" t="s">
        <v>66</v>
      </c>
      <c r="D160" s="91" t="s">
        <v>3</v>
      </c>
      <c r="E160" s="74" t="s">
        <v>10</v>
      </c>
      <c r="F160" s="74" t="s">
        <v>11</v>
      </c>
      <c r="G160" s="74" t="s">
        <v>173</v>
      </c>
      <c r="H160" s="74" t="s">
        <v>31</v>
      </c>
      <c r="I160" s="74" t="s">
        <v>198</v>
      </c>
      <c r="J160" s="74">
        <v>1</v>
      </c>
      <c r="K160" s="74" t="s">
        <v>60</v>
      </c>
      <c r="L160" s="74"/>
      <c r="M160" s="74"/>
      <c r="N160" s="73" t="s">
        <v>543</v>
      </c>
      <c r="O160" s="77" t="s">
        <v>153</v>
      </c>
      <c r="P160" s="95" t="s">
        <v>495</v>
      </c>
      <c r="Q160" s="96" t="s">
        <v>491</v>
      </c>
      <c r="R160" s="95" t="s">
        <v>486</v>
      </c>
    </row>
    <row r="161" spans="1:18" s="88" customFormat="1" ht="105.6" x14ac:dyDescent="0.25">
      <c r="A161" s="73" t="s">
        <v>544</v>
      </c>
      <c r="B161" s="78" t="s">
        <v>483</v>
      </c>
      <c r="C161" s="74" t="s">
        <v>66</v>
      </c>
      <c r="D161" s="91" t="s">
        <v>3</v>
      </c>
      <c r="E161" s="74" t="s">
        <v>10</v>
      </c>
      <c r="F161" s="74" t="s">
        <v>11</v>
      </c>
      <c r="G161" s="74" t="s">
        <v>150</v>
      </c>
      <c r="H161" s="74" t="s">
        <v>31</v>
      </c>
      <c r="I161" s="74" t="s">
        <v>198</v>
      </c>
      <c r="J161" s="74">
        <v>1</v>
      </c>
      <c r="K161" s="74" t="s">
        <v>61</v>
      </c>
      <c r="L161" s="74"/>
      <c r="M161" s="74"/>
      <c r="N161" s="73" t="s">
        <v>544</v>
      </c>
      <c r="O161" s="77" t="s">
        <v>153</v>
      </c>
      <c r="P161" s="95" t="s">
        <v>488</v>
      </c>
      <c r="Q161" s="96" t="s">
        <v>491</v>
      </c>
      <c r="R161" s="95" t="s">
        <v>526</v>
      </c>
    </row>
    <row r="162" spans="1:18" s="88" customFormat="1" ht="92.4" x14ac:dyDescent="0.25">
      <c r="A162" s="73" t="s">
        <v>545</v>
      </c>
      <c r="B162" s="78" t="s">
        <v>483</v>
      </c>
      <c r="C162" s="74" t="s">
        <v>66</v>
      </c>
      <c r="D162" s="91" t="s">
        <v>3</v>
      </c>
      <c r="E162" s="74" t="s">
        <v>10</v>
      </c>
      <c r="F162" s="74" t="s">
        <v>11</v>
      </c>
      <c r="G162" s="74" t="s">
        <v>173</v>
      </c>
      <c r="H162" s="74" t="s">
        <v>31</v>
      </c>
      <c r="I162" s="74" t="s">
        <v>198</v>
      </c>
      <c r="J162" s="74">
        <v>3</v>
      </c>
      <c r="K162" s="74" t="s">
        <v>61</v>
      </c>
      <c r="L162" s="74"/>
      <c r="M162" s="74"/>
      <c r="N162" s="73" t="s">
        <v>545</v>
      </c>
      <c r="O162" s="77" t="s">
        <v>153</v>
      </c>
      <c r="P162" s="95" t="s">
        <v>495</v>
      </c>
      <c r="Q162" s="96" t="s">
        <v>491</v>
      </c>
      <c r="R162" s="95" t="s">
        <v>503</v>
      </c>
    </row>
    <row r="163" spans="1:18" s="88" customFormat="1" ht="105.6" x14ac:dyDescent="0.25">
      <c r="A163" s="73" t="s">
        <v>546</v>
      </c>
      <c r="B163" s="78" t="s">
        <v>483</v>
      </c>
      <c r="C163" s="74" t="s">
        <v>66</v>
      </c>
      <c r="D163" s="74" t="s">
        <v>3</v>
      </c>
      <c r="E163" s="74" t="s">
        <v>10</v>
      </c>
      <c r="F163" s="74" t="s">
        <v>11</v>
      </c>
      <c r="G163" s="74" t="s">
        <v>150</v>
      </c>
      <c r="H163" s="74" t="s">
        <v>31</v>
      </c>
      <c r="I163" s="74" t="s">
        <v>198</v>
      </c>
      <c r="J163" s="74">
        <v>1</v>
      </c>
      <c r="K163" s="74" t="s">
        <v>62</v>
      </c>
      <c r="L163" s="74"/>
      <c r="M163" s="74"/>
      <c r="N163" s="73" t="s">
        <v>546</v>
      </c>
      <c r="O163" s="77" t="s">
        <v>153</v>
      </c>
      <c r="P163" s="95" t="s">
        <v>488</v>
      </c>
      <c r="Q163" s="96" t="s">
        <v>491</v>
      </c>
      <c r="R163" s="95" t="s">
        <v>486</v>
      </c>
    </row>
    <row r="164" spans="1:18" s="88" customFormat="1" ht="52.8" x14ac:dyDescent="0.25">
      <c r="A164" s="73" t="s">
        <v>547</v>
      </c>
      <c r="B164" s="78" t="s">
        <v>510</v>
      </c>
      <c r="C164" s="74" t="s">
        <v>66</v>
      </c>
      <c r="D164" s="74" t="s">
        <v>3</v>
      </c>
      <c r="E164" s="74" t="s">
        <v>10</v>
      </c>
      <c r="F164" s="74" t="s">
        <v>11</v>
      </c>
      <c r="G164" s="74" t="s">
        <v>173</v>
      </c>
      <c r="H164" s="74" t="s">
        <v>31</v>
      </c>
      <c r="I164" s="74" t="s">
        <v>195</v>
      </c>
      <c r="J164" s="74">
        <v>2</v>
      </c>
      <c r="K164" s="74" t="s">
        <v>62</v>
      </c>
      <c r="L164" s="74"/>
      <c r="M164" s="74"/>
      <c r="N164" s="73" t="s">
        <v>547</v>
      </c>
      <c r="O164" s="77" t="s">
        <v>153</v>
      </c>
      <c r="P164" s="95" t="s">
        <v>548</v>
      </c>
      <c r="Q164" s="96" t="s">
        <v>516</v>
      </c>
      <c r="R164" s="95" t="s">
        <v>549</v>
      </c>
    </row>
    <row r="165" spans="1:18" s="88" customFormat="1" ht="105.6" x14ac:dyDescent="0.25">
      <c r="A165" s="73" t="s">
        <v>550</v>
      </c>
      <c r="B165" s="78" t="s">
        <v>483</v>
      </c>
      <c r="C165" s="74" t="s">
        <v>66</v>
      </c>
      <c r="D165" s="91" t="s">
        <v>3</v>
      </c>
      <c r="E165" s="74" t="s">
        <v>10</v>
      </c>
      <c r="F165" s="74" t="s">
        <v>11</v>
      </c>
      <c r="G165" s="74" t="s">
        <v>173</v>
      </c>
      <c r="H165" s="74" t="s">
        <v>31</v>
      </c>
      <c r="I165" s="74" t="s">
        <v>198</v>
      </c>
      <c r="J165" s="74">
        <v>1</v>
      </c>
      <c r="K165" s="74" t="s">
        <v>62</v>
      </c>
      <c r="L165" s="74"/>
      <c r="M165" s="74"/>
      <c r="N165" s="73" t="s">
        <v>550</v>
      </c>
      <c r="O165" s="77" t="s">
        <v>153</v>
      </c>
      <c r="P165" s="95" t="s">
        <v>488</v>
      </c>
      <c r="Q165" s="96" t="s">
        <v>485</v>
      </c>
      <c r="R165" s="95" t="s">
        <v>503</v>
      </c>
    </row>
    <row r="166" spans="1:18" s="88" customFormat="1" ht="52.8" x14ac:dyDescent="0.25">
      <c r="A166" s="73" t="s">
        <v>551</v>
      </c>
      <c r="B166" s="78" t="s">
        <v>552</v>
      </c>
      <c r="C166" s="74" t="s">
        <v>66</v>
      </c>
      <c r="D166" s="91" t="s">
        <v>3</v>
      </c>
      <c r="E166" s="74" t="s">
        <v>10</v>
      </c>
      <c r="F166" s="74" t="s">
        <v>11</v>
      </c>
      <c r="G166" s="74" t="s">
        <v>173</v>
      </c>
      <c r="H166" s="74" t="s">
        <v>31</v>
      </c>
      <c r="I166" s="74" t="s">
        <v>198</v>
      </c>
      <c r="J166" s="74">
        <v>1</v>
      </c>
      <c r="K166" s="74" t="s">
        <v>50</v>
      </c>
      <c r="L166" s="74"/>
      <c r="M166" s="74"/>
      <c r="N166" s="73" t="s">
        <v>551</v>
      </c>
      <c r="O166" s="77" t="s">
        <v>153</v>
      </c>
      <c r="P166" s="95" t="s">
        <v>553</v>
      </c>
      <c r="Q166" s="96" t="s">
        <v>485</v>
      </c>
      <c r="R166" s="95" t="s">
        <v>554</v>
      </c>
    </row>
    <row r="167" spans="1:18" s="88" customFormat="1" ht="52.8" x14ac:dyDescent="0.25">
      <c r="A167" s="73" t="s">
        <v>555</v>
      </c>
      <c r="B167" s="78" t="s">
        <v>552</v>
      </c>
      <c r="C167" s="74" t="s">
        <v>64</v>
      </c>
      <c r="D167" s="74" t="s">
        <v>3</v>
      </c>
      <c r="E167" s="74" t="s">
        <v>10</v>
      </c>
      <c r="F167" s="74" t="s">
        <v>14</v>
      </c>
      <c r="G167" s="74" t="s">
        <v>150</v>
      </c>
      <c r="H167" s="74" t="s">
        <v>31</v>
      </c>
      <c r="I167" s="74" t="s">
        <v>195</v>
      </c>
      <c r="J167" s="74">
        <v>1</v>
      </c>
      <c r="K167" s="74" t="s">
        <v>38</v>
      </c>
      <c r="L167" s="74"/>
      <c r="M167" s="74"/>
      <c r="N167" s="73" t="s">
        <v>555</v>
      </c>
      <c r="O167" s="77" t="s">
        <v>153</v>
      </c>
      <c r="P167" s="95" t="s">
        <v>553</v>
      </c>
      <c r="Q167" s="96" t="s">
        <v>485</v>
      </c>
      <c r="R167" s="95" t="s">
        <v>557</v>
      </c>
    </row>
    <row r="168" spans="1:18" s="88" customFormat="1" ht="52.8" x14ac:dyDescent="0.25">
      <c r="A168" s="73" t="s">
        <v>556</v>
      </c>
      <c r="B168" s="78" t="s">
        <v>552</v>
      </c>
      <c r="C168" s="74" t="s">
        <v>64</v>
      </c>
      <c r="D168" s="91" t="s">
        <v>3</v>
      </c>
      <c r="E168" s="74" t="s">
        <v>10</v>
      </c>
      <c r="F168" s="74" t="s">
        <v>14</v>
      </c>
      <c r="G168" s="74" t="s">
        <v>150</v>
      </c>
      <c r="H168" s="74" t="s">
        <v>31</v>
      </c>
      <c r="I168" s="74" t="s">
        <v>198</v>
      </c>
      <c r="J168" s="74">
        <v>1</v>
      </c>
      <c r="K168" s="74" t="s">
        <v>38</v>
      </c>
      <c r="L168" s="74"/>
      <c r="M168" s="74"/>
      <c r="N168" s="73" t="s">
        <v>556</v>
      </c>
      <c r="O168" s="77" t="s">
        <v>153</v>
      </c>
      <c r="P168" s="95" t="s">
        <v>553</v>
      </c>
      <c r="Q168" s="96" t="s">
        <v>485</v>
      </c>
      <c r="R168" s="95" t="s">
        <v>557</v>
      </c>
    </row>
    <row r="169" spans="1:18" s="88" customFormat="1" ht="66" x14ac:dyDescent="0.25">
      <c r="A169" s="73" t="s">
        <v>558</v>
      </c>
      <c r="B169" s="78" t="s">
        <v>552</v>
      </c>
      <c r="C169" s="74" t="s">
        <v>64</v>
      </c>
      <c r="D169" s="74" t="s">
        <v>3</v>
      </c>
      <c r="E169" s="74" t="s">
        <v>10</v>
      </c>
      <c r="F169" s="74" t="s">
        <v>14</v>
      </c>
      <c r="G169" s="74" t="s">
        <v>150</v>
      </c>
      <c r="H169" s="74" t="s">
        <v>31</v>
      </c>
      <c r="I169" s="74" t="s">
        <v>198</v>
      </c>
      <c r="J169" s="74">
        <v>1</v>
      </c>
      <c r="K169" s="74" t="s">
        <v>59</v>
      </c>
      <c r="L169" s="74"/>
      <c r="M169" s="74"/>
      <c r="N169" s="73" t="s">
        <v>558</v>
      </c>
      <c r="O169" s="77" t="s">
        <v>153</v>
      </c>
      <c r="P169" s="95" t="s">
        <v>559</v>
      </c>
      <c r="Q169" s="96" t="s">
        <v>485</v>
      </c>
      <c r="R169" s="95" t="s">
        <v>560</v>
      </c>
    </row>
    <row r="170" spans="1:18" s="88" customFormat="1" ht="52.8" x14ac:dyDescent="0.25">
      <c r="A170" s="73" t="s">
        <v>561</v>
      </c>
      <c r="B170" s="78" t="s">
        <v>552</v>
      </c>
      <c r="C170" s="74" t="s">
        <v>64</v>
      </c>
      <c r="D170" s="74" t="s">
        <v>3</v>
      </c>
      <c r="E170" s="74" t="s">
        <v>10</v>
      </c>
      <c r="F170" s="74" t="s">
        <v>14</v>
      </c>
      <c r="G170" s="74" t="s">
        <v>150</v>
      </c>
      <c r="H170" s="74" t="s">
        <v>31</v>
      </c>
      <c r="I170" s="74" t="s">
        <v>198</v>
      </c>
      <c r="J170" s="74">
        <v>1</v>
      </c>
      <c r="K170" s="74" t="s">
        <v>50</v>
      </c>
      <c r="L170" s="74"/>
      <c r="M170" s="74"/>
      <c r="N170" s="73" t="s">
        <v>561</v>
      </c>
      <c r="O170" s="77" t="s">
        <v>153</v>
      </c>
      <c r="P170" s="95" t="s">
        <v>553</v>
      </c>
      <c r="Q170" s="96" t="s">
        <v>485</v>
      </c>
      <c r="R170" s="95" t="s">
        <v>562</v>
      </c>
    </row>
    <row r="171" spans="1:18" s="88" customFormat="1" ht="52.8" x14ac:dyDescent="0.25">
      <c r="A171" s="73" t="s">
        <v>563</v>
      </c>
      <c r="B171" s="78" t="s">
        <v>510</v>
      </c>
      <c r="C171" s="74" t="s">
        <v>64</v>
      </c>
      <c r="D171" s="91" t="s">
        <v>3</v>
      </c>
      <c r="E171" s="91" t="s">
        <v>10</v>
      </c>
      <c r="F171" s="91" t="s">
        <v>14</v>
      </c>
      <c r="G171" s="74" t="s">
        <v>150</v>
      </c>
      <c r="H171" s="74" t="s">
        <v>31</v>
      </c>
      <c r="I171" s="74" t="s">
        <v>198</v>
      </c>
      <c r="J171" s="74">
        <v>1</v>
      </c>
      <c r="K171" s="74" t="s">
        <v>53</v>
      </c>
      <c r="L171" s="74"/>
      <c r="M171" s="74"/>
      <c r="N171" s="73" t="s">
        <v>563</v>
      </c>
      <c r="O171" s="77" t="s">
        <v>153</v>
      </c>
      <c r="P171" s="95" t="s">
        <v>564</v>
      </c>
      <c r="Q171" s="96" t="s">
        <v>485</v>
      </c>
      <c r="R171" s="95" t="s">
        <v>565</v>
      </c>
    </row>
    <row r="172" spans="1:18" s="88" customFormat="1" ht="66" x14ac:dyDescent="0.25">
      <c r="A172" s="73" t="s">
        <v>566</v>
      </c>
      <c r="B172" s="78" t="s">
        <v>552</v>
      </c>
      <c r="C172" s="74" t="s">
        <v>64</v>
      </c>
      <c r="D172" s="74" t="s">
        <v>3</v>
      </c>
      <c r="E172" s="74" t="s">
        <v>10</v>
      </c>
      <c r="F172" s="74" t="s">
        <v>14</v>
      </c>
      <c r="G172" s="74" t="s">
        <v>150</v>
      </c>
      <c r="H172" s="74" t="s">
        <v>31</v>
      </c>
      <c r="I172" s="74" t="s">
        <v>198</v>
      </c>
      <c r="J172" s="74">
        <v>1</v>
      </c>
      <c r="K172" s="74" t="s">
        <v>50</v>
      </c>
      <c r="L172" s="74"/>
      <c r="M172" s="74"/>
      <c r="N172" s="73" t="s">
        <v>566</v>
      </c>
      <c r="O172" s="77" t="s">
        <v>153</v>
      </c>
      <c r="P172" s="95" t="s">
        <v>559</v>
      </c>
      <c r="Q172" s="96" t="s">
        <v>485</v>
      </c>
      <c r="R172" s="95" t="s">
        <v>567</v>
      </c>
    </row>
    <row r="173" spans="1:18" s="88" customFormat="1" ht="52.8" x14ac:dyDescent="0.25">
      <c r="A173" s="73" t="s">
        <v>568</v>
      </c>
      <c r="B173" s="78" t="s">
        <v>552</v>
      </c>
      <c r="C173" s="74" t="s">
        <v>64</v>
      </c>
      <c r="D173" s="74" t="s">
        <v>3</v>
      </c>
      <c r="E173" s="74" t="s">
        <v>10</v>
      </c>
      <c r="F173" s="74" t="s">
        <v>14</v>
      </c>
      <c r="G173" s="74" t="s">
        <v>150</v>
      </c>
      <c r="H173" s="74" t="s">
        <v>31</v>
      </c>
      <c r="I173" s="74" t="s">
        <v>198</v>
      </c>
      <c r="J173" s="74">
        <v>1</v>
      </c>
      <c r="K173" s="74" t="s">
        <v>59</v>
      </c>
      <c r="L173" s="74"/>
      <c r="M173" s="74"/>
      <c r="N173" s="73" t="s">
        <v>568</v>
      </c>
      <c r="O173" s="77" t="s">
        <v>153</v>
      </c>
      <c r="P173" s="95" t="s">
        <v>553</v>
      </c>
      <c r="Q173" s="96" t="s">
        <v>485</v>
      </c>
      <c r="R173" s="95" t="s">
        <v>567</v>
      </c>
    </row>
    <row r="174" spans="1:18" s="88" customFormat="1" ht="52.8" x14ac:dyDescent="0.25">
      <c r="A174" s="73" t="s">
        <v>569</v>
      </c>
      <c r="B174" s="78" t="s">
        <v>510</v>
      </c>
      <c r="C174" s="74" t="s">
        <v>64</v>
      </c>
      <c r="D174" s="74" t="s">
        <v>3</v>
      </c>
      <c r="E174" s="74" t="s">
        <v>10</v>
      </c>
      <c r="F174" s="74" t="s">
        <v>14</v>
      </c>
      <c r="G174" s="74" t="s">
        <v>173</v>
      </c>
      <c r="H174" s="74" t="s">
        <v>151</v>
      </c>
      <c r="I174" s="74" t="s">
        <v>152</v>
      </c>
      <c r="J174" s="74">
        <v>1</v>
      </c>
      <c r="K174" s="74" t="s">
        <v>53</v>
      </c>
      <c r="L174" s="74"/>
      <c r="M174" s="74"/>
      <c r="N174" s="73" t="s">
        <v>569</v>
      </c>
      <c r="O174" s="77" t="s">
        <v>153</v>
      </c>
      <c r="P174" s="95" t="s">
        <v>570</v>
      </c>
      <c r="Q174" s="96" t="s">
        <v>485</v>
      </c>
      <c r="R174" s="95" t="s">
        <v>565</v>
      </c>
    </row>
    <row r="175" spans="1:18" s="88" customFormat="1" ht="52.8" x14ac:dyDescent="0.25">
      <c r="A175" s="73" t="s">
        <v>571</v>
      </c>
      <c r="B175" s="78" t="s">
        <v>510</v>
      </c>
      <c r="C175" s="74" t="s">
        <v>64</v>
      </c>
      <c r="D175" s="74" t="s">
        <v>3</v>
      </c>
      <c r="E175" s="74" t="s">
        <v>10</v>
      </c>
      <c r="F175" s="74" t="s">
        <v>14</v>
      </c>
      <c r="G175" s="74" t="s">
        <v>173</v>
      </c>
      <c r="H175" s="74" t="s">
        <v>31</v>
      </c>
      <c r="I175" s="74" t="s">
        <v>195</v>
      </c>
      <c r="J175" s="74">
        <v>1</v>
      </c>
      <c r="K175" s="74" t="s">
        <v>59</v>
      </c>
      <c r="L175" s="74"/>
      <c r="M175" s="74"/>
      <c r="N175" s="73" t="s">
        <v>571</v>
      </c>
      <c r="O175" s="77" t="s">
        <v>153</v>
      </c>
      <c r="P175" s="95" t="s">
        <v>572</v>
      </c>
      <c r="Q175" s="96" t="s">
        <v>485</v>
      </c>
      <c r="R175" s="95" t="s">
        <v>573</v>
      </c>
    </row>
    <row r="176" spans="1:18" s="88" customFormat="1" ht="52.8" x14ac:dyDescent="0.25">
      <c r="A176" s="73" t="s">
        <v>574</v>
      </c>
      <c r="B176" s="78" t="s">
        <v>552</v>
      </c>
      <c r="C176" s="74" t="s">
        <v>64</v>
      </c>
      <c r="D176" s="91" t="s">
        <v>3</v>
      </c>
      <c r="E176" s="91" t="s">
        <v>10</v>
      </c>
      <c r="F176" s="91" t="s">
        <v>14</v>
      </c>
      <c r="G176" s="74" t="s">
        <v>173</v>
      </c>
      <c r="H176" s="74" t="s">
        <v>31</v>
      </c>
      <c r="I176" s="74" t="s">
        <v>198</v>
      </c>
      <c r="J176" s="74">
        <v>1</v>
      </c>
      <c r="K176" s="74" t="s">
        <v>53</v>
      </c>
      <c r="L176" s="74"/>
      <c r="M176" s="74"/>
      <c r="N176" s="73" t="s">
        <v>574</v>
      </c>
      <c r="O176" s="77" t="s">
        <v>153</v>
      </c>
      <c r="P176" s="95" t="s">
        <v>553</v>
      </c>
      <c r="Q176" s="96" t="s">
        <v>485</v>
      </c>
      <c r="R176" s="95" t="s">
        <v>557</v>
      </c>
    </row>
    <row r="177" spans="1:18" s="88" customFormat="1" ht="52.8" x14ac:dyDescent="0.25">
      <c r="A177" s="73" t="s">
        <v>575</v>
      </c>
      <c r="B177" s="78" t="s">
        <v>552</v>
      </c>
      <c r="C177" s="74" t="s">
        <v>64</v>
      </c>
      <c r="D177" s="91" t="s">
        <v>3</v>
      </c>
      <c r="E177" s="74" t="s">
        <v>10</v>
      </c>
      <c r="F177" s="74" t="s">
        <v>14</v>
      </c>
      <c r="G177" s="74" t="s">
        <v>173</v>
      </c>
      <c r="H177" s="74" t="s">
        <v>31</v>
      </c>
      <c r="I177" s="74" t="s">
        <v>198</v>
      </c>
      <c r="J177" s="74">
        <v>2</v>
      </c>
      <c r="K177" s="74" t="s">
        <v>58</v>
      </c>
      <c r="L177" s="74"/>
      <c r="M177" s="74"/>
      <c r="N177" s="73" t="s">
        <v>575</v>
      </c>
      <c r="O177" s="77" t="s">
        <v>153</v>
      </c>
      <c r="P177" s="95" t="s">
        <v>553</v>
      </c>
      <c r="Q177" s="96" t="s">
        <v>485</v>
      </c>
      <c r="R177" s="95" t="s">
        <v>557</v>
      </c>
    </row>
    <row r="178" spans="1:18" s="88" customFormat="1" ht="52.8" x14ac:dyDescent="0.25">
      <c r="A178" s="73" t="s">
        <v>576</v>
      </c>
      <c r="B178" s="78" t="s">
        <v>552</v>
      </c>
      <c r="C178" s="74" t="s">
        <v>64</v>
      </c>
      <c r="D178" s="91" t="s">
        <v>3</v>
      </c>
      <c r="E178" s="74" t="s">
        <v>10</v>
      </c>
      <c r="F178" s="74" t="s">
        <v>14</v>
      </c>
      <c r="G178" s="74" t="s">
        <v>173</v>
      </c>
      <c r="H178" s="74" t="s">
        <v>31</v>
      </c>
      <c r="I178" s="74" t="s">
        <v>198</v>
      </c>
      <c r="J178" s="74">
        <v>1</v>
      </c>
      <c r="K178" s="74" t="s">
        <v>59</v>
      </c>
      <c r="L178" s="74"/>
      <c r="M178" s="74"/>
      <c r="N178" s="73" t="s">
        <v>576</v>
      </c>
      <c r="O178" s="77" t="s">
        <v>153</v>
      </c>
      <c r="P178" s="95" t="s">
        <v>553</v>
      </c>
      <c r="Q178" s="96" t="s">
        <v>485</v>
      </c>
      <c r="R178" s="95" t="s">
        <v>567</v>
      </c>
    </row>
    <row r="179" spans="1:18" s="88" customFormat="1" ht="52.8" x14ac:dyDescent="0.25">
      <c r="A179" s="73" t="s">
        <v>577</v>
      </c>
      <c r="B179" s="78" t="s">
        <v>552</v>
      </c>
      <c r="C179" s="74" t="s">
        <v>64</v>
      </c>
      <c r="D179" s="91" t="s">
        <v>3</v>
      </c>
      <c r="E179" s="74" t="s">
        <v>10</v>
      </c>
      <c r="F179" s="74" t="s">
        <v>14</v>
      </c>
      <c r="G179" s="74" t="s">
        <v>173</v>
      </c>
      <c r="H179" s="74" t="s">
        <v>31</v>
      </c>
      <c r="I179" s="74" t="s">
        <v>198</v>
      </c>
      <c r="J179" s="74">
        <v>1</v>
      </c>
      <c r="K179" s="74" t="s">
        <v>50</v>
      </c>
      <c r="L179" s="74"/>
      <c r="M179" s="74"/>
      <c r="N179" s="73" t="s">
        <v>577</v>
      </c>
      <c r="O179" s="77" t="s">
        <v>153</v>
      </c>
      <c r="P179" s="95" t="s">
        <v>553</v>
      </c>
      <c r="Q179" s="96" t="s">
        <v>485</v>
      </c>
      <c r="R179" s="95" t="s">
        <v>578</v>
      </c>
    </row>
    <row r="180" spans="1:18" s="88" customFormat="1" ht="52.8" x14ac:dyDescent="0.25">
      <c r="A180" s="73" t="s">
        <v>579</v>
      </c>
      <c r="B180" s="78" t="s">
        <v>552</v>
      </c>
      <c r="C180" s="74" t="s">
        <v>64</v>
      </c>
      <c r="D180" s="74" t="s">
        <v>3</v>
      </c>
      <c r="E180" s="74" t="s">
        <v>10</v>
      </c>
      <c r="F180" s="74" t="s">
        <v>14</v>
      </c>
      <c r="G180" s="74" t="s">
        <v>173</v>
      </c>
      <c r="H180" s="74" t="s">
        <v>31</v>
      </c>
      <c r="I180" s="74" t="s">
        <v>198</v>
      </c>
      <c r="J180" s="74">
        <v>1</v>
      </c>
      <c r="K180" s="74" t="s">
        <v>50</v>
      </c>
      <c r="L180" s="74"/>
      <c r="M180" s="74"/>
      <c r="N180" s="73" t="s">
        <v>579</v>
      </c>
      <c r="O180" s="77" t="s">
        <v>153</v>
      </c>
      <c r="P180" s="95" t="s">
        <v>553</v>
      </c>
      <c r="Q180" s="96" t="s">
        <v>485</v>
      </c>
      <c r="R180" s="95" t="s">
        <v>578</v>
      </c>
    </row>
    <row r="181" spans="1:18" s="88" customFormat="1" ht="79.2" x14ac:dyDescent="0.25">
      <c r="A181" s="73" t="s">
        <v>580</v>
      </c>
      <c r="B181" s="78" t="s">
        <v>581</v>
      </c>
      <c r="C181" s="74" t="s">
        <v>66</v>
      </c>
      <c r="D181" s="91" t="s">
        <v>3</v>
      </c>
      <c r="E181" s="74" t="s">
        <v>10</v>
      </c>
      <c r="F181" s="74" t="s">
        <v>12</v>
      </c>
      <c r="G181" s="74" t="s">
        <v>150</v>
      </c>
      <c r="H181" s="74" t="s">
        <v>31</v>
      </c>
      <c r="I181" s="74" t="s">
        <v>195</v>
      </c>
      <c r="J181" s="74">
        <v>1</v>
      </c>
      <c r="K181" s="74" t="s">
        <v>32</v>
      </c>
      <c r="L181" s="74"/>
      <c r="M181" s="74"/>
      <c r="N181" s="73" t="s">
        <v>580</v>
      </c>
      <c r="O181" s="77" t="s">
        <v>153</v>
      </c>
      <c r="P181" s="95" t="s">
        <v>582</v>
      </c>
      <c r="Q181" s="96" t="s">
        <v>583</v>
      </c>
      <c r="R181" s="95" t="s">
        <v>584</v>
      </c>
    </row>
    <row r="182" spans="1:18" s="88" customFormat="1" ht="105.6" x14ac:dyDescent="0.25">
      <c r="A182" s="73" t="s">
        <v>585</v>
      </c>
      <c r="B182" s="78" t="s">
        <v>586</v>
      </c>
      <c r="C182" s="74" t="s">
        <v>66</v>
      </c>
      <c r="D182" s="91" t="s">
        <v>3</v>
      </c>
      <c r="E182" s="74" t="s">
        <v>10</v>
      </c>
      <c r="F182" s="74" t="s">
        <v>12</v>
      </c>
      <c r="G182" s="74" t="s">
        <v>173</v>
      </c>
      <c r="H182" s="74" t="s">
        <v>31</v>
      </c>
      <c r="I182" s="74" t="s">
        <v>195</v>
      </c>
      <c r="J182" s="74">
        <v>1</v>
      </c>
      <c r="K182" s="74" t="s">
        <v>38</v>
      </c>
      <c r="L182" s="74"/>
      <c r="M182" s="74"/>
      <c r="N182" s="73" t="s">
        <v>585</v>
      </c>
      <c r="O182" s="77" t="s">
        <v>153</v>
      </c>
      <c r="P182" s="95" t="s">
        <v>587</v>
      </c>
      <c r="Q182" s="96" t="s">
        <v>588</v>
      </c>
      <c r="R182" s="95" t="s">
        <v>589</v>
      </c>
    </row>
    <row r="183" spans="1:18" s="88" customFormat="1" ht="79.2" x14ac:dyDescent="0.25">
      <c r="A183" s="73" t="s">
        <v>590</v>
      </c>
      <c r="B183" s="78" t="s">
        <v>591</v>
      </c>
      <c r="C183" s="74" t="s">
        <v>64</v>
      </c>
      <c r="D183" s="91" t="s">
        <v>3</v>
      </c>
      <c r="E183" s="74" t="s">
        <v>10</v>
      </c>
      <c r="F183" s="74" t="s">
        <v>12</v>
      </c>
      <c r="G183" s="74" t="s">
        <v>150</v>
      </c>
      <c r="H183" s="74" t="s">
        <v>31</v>
      </c>
      <c r="I183" s="74" t="s">
        <v>195</v>
      </c>
      <c r="J183" s="74">
        <v>1</v>
      </c>
      <c r="K183" s="74" t="s">
        <v>32</v>
      </c>
      <c r="L183" s="74"/>
      <c r="M183" s="74"/>
      <c r="N183" s="73" t="s">
        <v>590</v>
      </c>
      <c r="O183" s="77" t="s">
        <v>153</v>
      </c>
      <c r="P183" s="95" t="s">
        <v>592</v>
      </c>
      <c r="Q183" s="96" t="s">
        <v>593</v>
      </c>
      <c r="R183" s="95" t="s">
        <v>594</v>
      </c>
    </row>
    <row r="184" spans="1:18" s="88" customFormat="1" ht="66" x14ac:dyDescent="0.25">
      <c r="A184" s="73" t="s">
        <v>595</v>
      </c>
      <c r="B184" s="78" t="s">
        <v>596</v>
      </c>
      <c r="C184" s="74" t="s">
        <v>64</v>
      </c>
      <c r="D184" s="74" t="s">
        <v>3</v>
      </c>
      <c r="E184" s="74" t="s">
        <v>10</v>
      </c>
      <c r="F184" s="74" t="s">
        <v>12</v>
      </c>
      <c r="G184" s="74" t="s">
        <v>150</v>
      </c>
      <c r="H184" s="74" t="s">
        <v>31</v>
      </c>
      <c r="I184" s="74" t="s">
        <v>195</v>
      </c>
      <c r="J184" s="74">
        <v>1</v>
      </c>
      <c r="K184" s="74" t="s">
        <v>32</v>
      </c>
      <c r="L184" s="74"/>
      <c r="M184" s="74"/>
      <c r="N184" s="73" t="s">
        <v>595</v>
      </c>
      <c r="O184" s="77" t="s">
        <v>153</v>
      </c>
      <c r="P184" s="95" t="s">
        <v>597</v>
      </c>
      <c r="Q184" s="96" t="s">
        <v>598</v>
      </c>
      <c r="R184" s="95" t="s">
        <v>599</v>
      </c>
    </row>
    <row r="185" spans="1:18" s="88" customFormat="1" ht="105.6" x14ac:dyDescent="0.25">
      <c r="A185" s="73" t="s">
        <v>600</v>
      </c>
      <c r="B185" s="78" t="s">
        <v>586</v>
      </c>
      <c r="C185" s="74" t="s">
        <v>66</v>
      </c>
      <c r="D185" s="74" t="s">
        <v>3</v>
      </c>
      <c r="E185" s="74" t="s">
        <v>10</v>
      </c>
      <c r="F185" s="74" t="s">
        <v>12</v>
      </c>
      <c r="G185" s="74" t="s">
        <v>150</v>
      </c>
      <c r="H185" s="74" t="s">
        <v>31</v>
      </c>
      <c r="I185" s="74" t="s">
        <v>195</v>
      </c>
      <c r="J185" s="74">
        <v>1</v>
      </c>
      <c r="K185" s="74" t="s">
        <v>32</v>
      </c>
      <c r="L185" s="74"/>
      <c r="M185" s="74"/>
      <c r="N185" s="73" t="s">
        <v>600</v>
      </c>
      <c r="O185" s="77" t="s">
        <v>153</v>
      </c>
      <c r="P185" s="95" t="s">
        <v>601</v>
      </c>
      <c r="Q185" s="96" t="s">
        <v>602</v>
      </c>
      <c r="R185" s="95" t="s">
        <v>603</v>
      </c>
    </row>
    <row r="186" spans="1:18" s="88" customFormat="1" ht="105.6" x14ac:dyDescent="0.25">
      <c r="A186" s="73" t="s">
        <v>604</v>
      </c>
      <c r="B186" s="78" t="s">
        <v>586</v>
      </c>
      <c r="C186" s="74" t="s">
        <v>66</v>
      </c>
      <c r="D186" s="74" t="s">
        <v>3</v>
      </c>
      <c r="E186" s="74" t="s">
        <v>10</v>
      </c>
      <c r="F186" s="74" t="s">
        <v>12</v>
      </c>
      <c r="G186" s="74" t="s">
        <v>150</v>
      </c>
      <c r="H186" s="74" t="s">
        <v>31</v>
      </c>
      <c r="I186" s="74" t="s">
        <v>195</v>
      </c>
      <c r="J186" s="74">
        <v>1</v>
      </c>
      <c r="K186" s="74" t="s">
        <v>43</v>
      </c>
      <c r="L186" s="74"/>
      <c r="M186" s="74"/>
      <c r="N186" s="73" t="s">
        <v>604</v>
      </c>
      <c r="O186" s="77" t="s">
        <v>153</v>
      </c>
      <c r="P186" s="95" t="s">
        <v>605</v>
      </c>
      <c r="Q186" s="96" t="s">
        <v>588</v>
      </c>
      <c r="R186" s="95" t="s">
        <v>606</v>
      </c>
    </row>
    <row r="187" spans="1:18" s="88" customFormat="1" ht="105.6" x14ac:dyDescent="0.25">
      <c r="A187" s="73" t="s">
        <v>607</v>
      </c>
      <c r="B187" s="78" t="s">
        <v>586</v>
      </c>
      <c r="C187" s="74" t="s">
        <v>66</v>
      </c>
      <c r="D187" s="74" t="s">
        <v>3</v>
      </c>
      <c r="E187" s="74" t="s">
        <v>10</v>
      </c>
      <c r="F187" s="74" t="s">
        <v>12</v>
      </c>
      <c r="G187" s="74" t="s">
        <v>150</v>
      </c>
      <c r="H187" s="74" t="s">
        <v>31</v>
      </c>
      <c r="I187" s="74" t="s">
        <v>195</v>
      </c>
      <c r="J187" s="74">
        <v>1</v>
      </c>
      <c r="K187" s="74" t="s">
        <v>32</v>
      </c>
      <c r="L187" s="74"/>
      <c r="M187" s="74"/>
      <c r="N187" s="73" t="s">
        <v>607</v>
      </c>
      <c r="O187" s="77" t="s">
        <v>153</v>
      </c>
      <c r="P187" s="95" t="s">
        <v>608</v>
      </c>
      <c r="Q187" s="96" t="s">
        <v>583</v>
      </c>
      <c r="R187" s="95" t="s">
        <v>609</v>
      </c>
    </row>
    <row r="188" spans="1:18" s="88" customFormat="1" ht="105.6" x14ac:dyDescent="0.25">
      <c r="A188" s="73" t="s">
        <v>610</v>
      </c>
      <c r="B188" s="78" t="s">
        <v>586</v>
      </c>
      <c r="C188" s="74" t="s">
        <v>66</v>
      </c>
      <c r="D188" s="74" t="s">
        <v>3</v>
      </c>
      <c r="E188" s="74" t="s">
        <v>10</v>
      </c>
      <c r="F188" s="74" t="s">
        <v>12</v>
      </c>
      <c r="G188" s="74" t="s">
        <v>150</v>
      </c>
      <c r="H188" s="74" t="s">
        <v>31</v>
      </c>
      <c r="I188" s="74" t="s">
        <v>195</v>
      </c>
      <c r="J188" s="74">
        <v>1</v>
      </c>
      <c r="K188" s="74" t="s">
        <v>32</v>
      </c>
      <c r="L188" s="74"/>
      <c r="M188" s="74"/>
      <c r="N188" s="73" t="s">
        <v>610</v>
      </c>
      <c r="O188" s="77" t="s">
        <v>153</v>
      </c>
      <c r="P188" s="95" t="s">
        <v>608</v>
      </c>
      <c r="Q188" s="96" t="s">
        <v>882</v>
      </c>
      <c r="R188" s="95" t="s">
        <v>611</v>
      </c>
    </row>
    <row r="189" spans="1:18" s="88" customFormat="1" ht="79.2" x14ac:dyDescent="0.25">
      <c r="A189" s="73" t="s">
        <v>612</v>
      </c>
      <c r="B189" s="78" t="s">
        <v>581</v>
      </c>
      <c r="C189" s="74" t="s">
        <v>66</v>
      </c>
      <c r="D189" s="91" t="s">
        <v>3</v>
      </c>
      <c r="E189" s="74" t="s">
        <v>10</v>
      </c>
      <c r="F189" s="74" t="s">
        <v>12</v>
      </c>
      <c r="G189" s="74" t="s">
        <v>173</v>
      </c>
      <c r="H189" s="74" t="s">
        <v>31</v>
      </c>
      <c r="I189" s="74" t="s">
        <v>195</v>
      </c>
      <c r="J189" s="74">
        <v>1</v>
      </c>
      <c r="K189" s="74" t="s">
        <v>32</v>
      </c>
      <c r="L189" s="74"/>
      <c r="M189" s="74"/>
      <c r="N189" s="73" t="s">
        <v>612</v>
      </c>
      <c r="O189" s="77" t="s">
        <v>153</v>
      </c>
      <c r="P189" s="95" t="s">
        <v>613</v>
      </c>
      <c r="Q189" s="96" t="s">
        <v>164</v>
      </c>
      <c r="R189" s="95" t="s">
        <v>614</v>
      </c>
    </row>
    <row r="190" spans="1:18" s="88" customFormat="1" ht="105.6" x14ac:dyDescent="0.25">
      <c r="A190" s="73" t="s">
        <v>615</v>
      </c>
      <c r="B190" s="78" t="s">
        <v>95</v>
      </c>
      <c r="C190" s="74" t="s">
        <v>72</v>
      </c>
      <c r="D190" s="74" t="s">
        <v>3</v>
      </c>
      <c r="E190" s="74" t="s">
        <v>10</v>
      </c>
      <c r="F190" s="74" t="s">
        <v>13</v>
      </c>
      <c r="G190" s="74" t="s">
        <v>150</v>
      </c>
      <c r="H190" s="74" t="s">
        <v>151</v>
      </c>
      <c r="I190" s="74" t="s">
        <v>152</v>
      </c>
      <c r="J190" s="74">
        <v>1</v>
      </c>
      <c r="K190" s="74" t="s">
        <v>48</v>
      </c>
      <c r="L190" s="74"/>
      <c r="M190" s="74"/>
      <c r="N190" s="73" t="s">
        <v>615</v>
      </c>
      <c r="O190" s="77" t="s">
        <v>153</v>
      </c>
      <c r="P190" s="95" t="s">
        <v>616</v>
      </c>
      <c r="Q190" s="96" t="s">
        <v>617</v>
      </c>
      <c r="R190" s="95" t="s">
        <v>618</v>
      </c>
    </row>
    <row r="191" spans="1:18" s="88" customFormat="1" ht="79.2" x14ac:dyDescent="0.25">
      <c r="A191" s="73" t="s">
        <v>619</v>
      </c>
      <c r="B191" s="78" t="s">
        <v>95</v>
      </c>
      <c r="C191" s="74" t="s">
        <v>66</v>
      </c>
      <c r="D191" s="74" t="s">
        <v>3</v>
      </c>
      <c r="E191" s="74" t="s">
        <v>10</v>
      </c>
      <c r="F191" s="74" t="s">
        <v>13</v>
      </c>
      <c r="G191" s="74" t="s">
        <v>150</v>
      </c>
      <c r="H191" s="74" t="s">
        <v>31</v>
      </c>
      <c r="I191" s="74" t="s">
        <v>195</v>
      </c>
      <c r="J191" s="74">
        <v>1</v>
      </c>
      <c r="K191" s="74" t="s">
        <v>32</v>
      </c>
      <c r="L191" s="74"/>
      <c r="M191" s="74"/>
      <c r="N191" s="73" t="s">
        <v>619</v>
      </c>
      <c r="O191" s="77" t="s">
        <v>153</v>
      </c>
      <c r="P191" s="95" t="s">
        <v>620</v>
      </c>
      <c r="Q191" s="96" t="s">
        <v>617</v>
      </c>
      <c r="R191" s="95" t="s">
        <v>621</v>
      </c>
    </row>
    <row r="192" spans="1:18" s="88" customFormat="1" ht="117.6" customHeight="1" x14ac:dyDescent="0.25">
      <c r="A192" s="73" t="s">
        <v>622</v>
      </c>
      <c r="B192" s="78" t="s">
        <v>95</v>
      </c>
      <c r="C192" s="74" t="s">
        <v>66</v>
      </c>
      <c r="D192" s="91" t="s">
        <v>3</v>
      </c>
      <c r="E192" s="74" t="s">
        <v>10</v>
      </c>
      <c r="F192" s="74" t="s">
        <v>13</v>
      </c>
      <c r="G192" s="74" t="s">
        <v>150</v>
      </c>
      <c r="H192" s="74" t="s">
        <v>31</v>
      </c>
      <c r="I192" s="74" t="s">
        <v>198</v>
      </c>
      <c r="J192" s="74">
        <v>1</v>
      </c>
      <c r="K192" s="74" t="s">
        <v>48</v>
      </c>
      <c r="L192" s="74"/>
      <c r="M192" s="74"/>
      <c r="N192" s="73" t="s">
        <v>622</v>
      </c>
      <c r="O192" s="77" t="s">
        <v>153</v>
      </c>
      <c r="P192" s="95" t="s">
        <v>623</v>
      </c>
      <c r="Q192" s="96" t="s">
        <v>617</v>
      </c>
      <c r="R192" s="95" t="s">
        <v>618</v>
      </c>
    </row>
    <row r="193" spans="1:18" s="88" customFormat="1" ht="52.8" x14ac:dyDescent="0.25">
      <c r="A193" s="73" t="s">
        <v>624</v>
      </c>
      <c r="B193" s="78" t="s">
        <v>625</v>
      </c>
      <c r="C193" s="74" t="s">
        <v>66</v>
      </c>
      <c r="D193" s="91" t="s">
        <v>3</v>
      </c>
      <c r="E193" s="74" t="s">
        <v>10</v>
      </c>
      <c r="F193" s="74" t="s">
        <v>13</v>
      </c>
      <c r="G193" s="74" t="s">
        <v>150</v>
      </c>
      <c r="H193" s="74" t="s">
        <v>31</v>
      </c>
      <c r="I193" s="74" t="s">
        <v>198</v>
      </c>
      <c r="J193" s="74">
        <v>1</v>
      </c>
      <c r="K193" s="74" t="s">
        <v>62</v>
      </c>
      <c r="L193" s="74"/>
      <c r="M193" s="74"/>
      <c r="N193" s="73" t="s">
        <v>624</v>
      </c>
      <c r="O193" s="77" t="s">
        <v>153</v>
      </c>
      <c r="P193" s="95" t="s">
        <v>626</v>
      </c>
      <c r="Q193" s="96" t="s">
        <v>617</v>
      </c>
      <c r="R193" s="95" t="s">
        <v>627</v>
      </c>
    </row>
    <row r="194" spans="1:18" s="88" customFormat="1" ht="66" x14ac:dyDescent="0.25">
      <c r="A194" s="73" t="s">
        <v>628</v>
      </c>
      <c r="B194" s="78" t="s">
        <v>95</v>
      </c>
      <c r="C194" s="74" t="s">
        <v>66</v>
      </c>
      <c r="D194" s="74" t="s">
        <v>3</v>
      </c>
      <c r="E194" s="74" t="s">
        <v>10</v>
      </c>
      <c r="F194" s="74" t="s">
        <v>13</v>
      </c>
      <c r="G194" s="74" t="s">
        <v>150</v>
      </c>
      <c r="H194" s="74" t="s">
        <v>31</v>
      </c>
      <c r="I194" s="74" t="s">
        <v>198</v>
      </c>
      <c r="J194" s="74">
        <v>1</v>
      </c>
      <c r="K194" s="74" t="s">
        <v>51</v>
      </c>
      <c r="L194" s="74"/>
      <c r="M194" s="74"/>
      <c r="N194" s="73" t="s">
        <v>628</v>
      </c>
      <c r="O194" s="77" t="s">
        <v>153</v>
      </c>
      <c r="P194" s="95" t="s">
        <v>629</v>
      </c>
      <c r="Q194" s="96" t="s">
        <v>617</v>
      </c>
      <c r="R194" s="95" t="s">
        <v>630</v>
      </c>
    </row>
    <row r="195" spans="1:18" s="88" customFormat="1" ht="66" x14ac:dyDescent="0.25">
      <c r="A195" s="73" t="s">
        <v>631</v>
      </c>
      <c r="B195" s="78" t="s">
        <v>95</v>
      </c>
      <c r="C195" s="74" t="s">
        <v>72</v>
      </c>
      <c r="D195" s="74" t="s">
        <v>3</v>
      </c>
      <c r="E195" s="74" t="s">
        <v>10</v>
      </c>
      <c r="F195" s="74" t="s">
        <v>13</v>
      </c>
      <c r="G195" s="74" t="s">
        <v>173</v>
      </c>
      <c r="H195" s="74" t="s">
        <v>151</v>
      </c>
      <c r="I195" s="74" t="s">
        <v>195</v>
      </c>
      <c r="J195" s="74">
        <v>1</v>
      </c>
      <c r="K195" s="74" t="s">
        <v>59</v>
      </c>
      <c r="L195" s="74"/>
      <c r="M195" s="74"/>
      <c r="N195" s="73" t="s">
        <v>631</v>
      </c>
      <c r="O195" s="77" t="s">
        <v>153</v>
      </c>
      <c r="P195" s="95" t="s">
        <v>632</v>
      </c>
      <c r="Q195" s="96" t="s">
        <v>617</v>
      </c>
      <c r="R195" s="95" t="s">
        <v>633</v>
      </c>
    </row>
    <row r="196" spans="1:18" s="88" customFormat="1" ht="66" x14ac:dyDescent="0.25">
      <c r="A196" s="73" t="s">
        <v>634</v>
      </c>
      <c r="B196" s="78" t="s">
        <v>95</v>
      </c>
      <c r="C196" s="74" t="s">
        <v>72</v>
      </c>
      <c r="D196" s="91" t="s">
        <v>3</v>
      </c>
      <c r="E196" s="74" t="s">
        <v>10</v>
      </c>
      <c r="F196" s="74" t="s">
        <v>13</v>
      </c>
      <c r="G196" s="74" t="s">
        <v>173</v>
      </c>
      <c r="H196" s="74" t="s">
        <v>151</v>
      </c>
      <c r="I196" s="74" t="s">
        <v>152</v>
      </c>
      <c r="J196" s="74">
        <v>1</v>
      </c>
      <c r="K196" s="74" t="s">
        <v>59</v>
      </c>
      <c r="L196" s="74"/>
      <c r="M196" s="74"/>
      <c r="N196" s="73" t="s">
        <v>634</v>
      </c>
      <c r="O196" s="77" t="s">
        <v>153</v>
      </c>
      <c r="P196" s="95" t="s">
        <v>632</v>
      </c>
      <c r="Q196" s="96" t="s">
        <v>617</v>
      </c>
      <c r="R196" s="95" t="s">
        <v>635</v>
      </c>
    </row>
    <row r="197" spans="1:18" s="88" customFormat="1" ht="92.4" x14ac:dyDescent="0.25">
      <c r="A197" s="73" t="s">
        <v>636</v>
      </c>
      <c r="B197" s="78" t="s">
        <v>95</v>
      </c>
      <c r="C197" s="74" t="s">
        <v>72</v>
      </c>
      <c r="D197" s="74" t="s">
        <v>3</v>
      </c>
      <c r="E197" s="74" t="s">
        <v>10</v>
      </c>
      <c r="F197" s="74" t="s">
        <v>13</v>
      </c>
      <c r="G197" s="74" t="s">
        <v>173</v>
      </c>
      <c r="H197" s="74" t="s">
        <v>151</v>
      </c>
      <c r="I197" s="74" t="s">
        <v>152</v>
      </c>
      <c r="J197" s="74">
        <v>1</v>
      </c>
      <c r="K197" s="74" t="s">
        <v>57</v>
      </c>
      <c r="L197" s="74"/>
      <c r="M197" s="74"/>
      <c r="N197" s="73" t="s">
        <v>636</v>
      </c>
      <c r="O197" s="77" t="s">
        <v>153</v>
      </c>
      <c r="P197" s="95" t="s">
        <v>637</v>
      </c>
      <c r="Q197" s="96" t="s">
        <v>617</v>
      </c>
      <c r="R197" s="95" t="s">
        <v>883</v>
      </c>
    </row>
    <row r="198" spans="1:18" s="88" customFormat="1" ht="52.8" x14ac:dyDescent="0.25">
      <c r="A198" s="73" t="s">
        <v>638</v>
      </c>
      <c r="B198" s="78" t="s">
        <v>95</v>
      </c>
      <c r="C198" s="74" t="s">
        <v>72</v>
      </c>
      <c r="D198" s="91" t="s">
        <v>3</v>
      </c>
      <c r="E198" s="74" t="s">
        <v>10</v>
      </c>
      <c r="F198" s="74" t="s">
        <v>13</v>
      </c>
      <c r="G198" s="74" t="s">
        <v>173</v>
      </c>
      <c r="H198" s="74" t="s">
        <v>151</v>
      </c>
      <c r="I198" s="74" t="s">
        <v>152</v>
      </c>
      <c r="J198" s="74">
        <v>1</v>
      </c>
      <c r="K198" s="74" t="s">
        <v>46</v>
      </c>
      <c r="L198" s="74"/>
      <c r="M198" s="74"/>
      <c r="N198" s="73" t="s">
        <v>638</v>
      </c>
      <c r="O198" s="77" t="s">
        <v>153</v>
      </c>
      <c r="P198" s="95" t="s">
        <v>639</v>
      </c>
      <c r="Q198" s="96" t="s">
        <v>617</v>
      </c>
      <c r="R198" s="95" t="s">
        <v>640</v>
      </c>
    </row>
    <row r="199" spans="1:18" s="88" customFormat="1" ht="105.6" x14ac:dyDescent="0.25">
      <c r="A199" s="73" t="s">
        <v>641</v>
      </c>
      <c r="B199" s="78" t="s">
        <v>95</v>
      </c>
      <c r="C199" s="74" t="s">
        <v>72</v>
      </c>
      <c r="D199" s="74" t="s">
        <v>3</v>
      </c>
      <c r="E199" s="74" t="s">
        <v>10</v>
      </c>
      <c r="F199" s="74" t="s">
        <v>13</v>
      </c>
      <c r="G199" s="74" t="s">
        <v>173</v>
      </c>
      <c r="H199" s="74" t="s">
        <v>151</v>
      </c>
      <c r="I199" s="74" t="s">
        <v>152</v>
      </c>
      <c r="J199" s="74">
        <v>1</v>
      </c>
      <c r="K199" s="74" t="s">
        <v>59</v>
      </c>
      <c r="L199" s="74"/>
      <c r="M199" s="74"/>
      <c r="N199" s="73" t="s">
        <v>641</v>
      </c>
      <c r="O199" s="77" t="s">
        <v>153</v>
      </c>
      <c r="P199" s="95" t="s">
        <v>642</v>
      </c>
      <c r="Q199" s="96" t="s">
        <v>617</v>
      </c>
      <c r="R199" s="95" t="s">
        <v>643</v>
      </c>
    </row>
    <row r="200" spans="1:18" s="88" customFormat="1" ht="92.4" x14ac:dyDescent="0.25">
      <c r="A200" s="73" t="s">
        <v>644</v>
      </c>
      <c r="B200" s="78" t="s">
        <v>95</v>
      </c>
      <c r="C200" s="74" t="s">
        <v>72</v>
      </c>
      <c r="D200" s="74" t="s">
        <v>3</v>
      </c>
      <c r="E200" s="74" t="s">
        <v>10</v>
      </c>
      <c r="F200" s="74" t="s">
        <v>13</v>
      </c>
      <c r="G200" s="74" t="s">
        <v>173</v>
      </c>
      <c r="H200" s="74" t="s">
        <v>151</v>
      </c>
      <c r="I200" s="74" t="s">
        <v>152</v>
      </c>
      <c r="J200" s="74">
        <v>1</v>
      </c>
      <c r="K200" s="74" t="s">
        <v>57</v>
      </c>
      <c r="L200" s="74"/>
      <c r="M200" s="74"/>
      <c r="N200" s="73" t="s">
        <v>644</v>
      </c>
      <c r="O200" s="77" t="s">
        <v>153</v>
      </c>
      <c r="P200" s="95" t="s">
        <v>637</v>
      </c>
      <c r="Q200" s="96" t="s">
        <v>617</v>
      </c>
      <c r="R200" s="95" t="s">
        <v>884</v>
      </c>
    </row>
    <row r="201" spans="1:18" s="88" customFormat="1" ht="135" customHeight="1" x14ac:dyDescent="0.25">
      <c r="A201" s="73" t="s">
        <v>645</v>
      </c>
      <c r="B201" s="78" t="s">
        <v>95</v>
      </c>
      <c r="C201" s="74" t="s">
        <v>66</v>
      </c>
      <c r="D201" s="74" t="s">
        <v>3</v>
      </c>
      <c r="E201" s="74" t="s">
        <v>10</v>
      </c>
      <c r="F201" s="74" t="s">
        <v>13</v>
      </c>
      <c r="G201" s="74" t="s">
        <v>173</v>
      </c>
      <c r="H201" s="74" t="s">
        <v>31</v>
      </c>
      <c r="I201" s="74" t="s">
        <v>198</v>
      </c>
      <c r="J201" s="74">
        <v>1</v>
      </c>
      <c r="K201" s="74" t="s">
        <v>57</v>
      </c>
      <c r="L201" s="74"/>
      <c r="M201" s="74"/>
      <c r="N201" s="73" t="s">
        <v>645</v>
      </c>
      <c r="O201" s="77" t="s">
        <v>153</v>
      </c>
      <c r="P201" s="95" t="s">
        <v>646</v>
      </c>
      <c r="Q201" s="96" t="s">
        <v>647</v>
      </c>
      <c r="R201" s="95" t="s">
        <v>648</v>
      </c>
    </row>
    <row r="202" spans="1:18" s="88" customFormat="1" ht="79.2" x14ac:dyDescent="0.25">
      <c r="A202" s="73" t="s">
        <v>649</v>
      </c>
      <c r="B202" s="78" t="s">
        <v>95</v>
      </c>
      <c r="C202" s="74" t="s">
        <v>66</v>
      </c>
      <c r="D202" s="74" t="s">
        <v>3</v>
      </c>
      <c r="E202" s="74" t="s">
        <v>10</v>
      </c>
      <c r="F202" s="74" t="s">
        <v>13</v>
      </c>
      <c r="G202" s="74" t="s">
        <v>173</v>
      </c>
      <c r="H202" s="74" t="s">
        <v>31</v>
      </c>
      <c r="I202" s="74" t="s">
        <v>198</v>
      </c>
      <c r="J202" s="74">
        <v>1</v>
      </c>
      <c r="K202" s="74" t="s">
        <v>650</v>
      </c>
      <c r="L202" s="74"/>
      <c r="M202" s="74"/>
      <c r="N202" s="73" t="s">
        <v>649</v>
      </c>
      <c r="O202" s="77" t="s">
        <v>153</v>
      </c>
      <c r="P202" s="95" t="s">
        <v>651</v>
      </c>
      <c r="Q202" s="96" t="s">
        <v>617</v>
      </c>
      <c r="R202" s="95" t="s">
        <v>652</v>
      </c>
    </row>
    <row r="203" spans="1:18" s="88" customFormat="1" ht="79.2" x14ac:dyDescent="0.25">
      <c r="A203" s="73" t="s">
        <v>653</v>
      </c>
      <c r="B203" s="78" t="s">
        <v>95</v>
      </c>
      <c r="C203" s="74" t="s">
        <v>66</v>
      </c>
      <c r="D203" s="74" t="s">
        <v>3</v>
      </c>
      <c r="E203" s="74" t="s">
        <v>10</v>
      </c>
      <c r="F203" s="74" t="s">
        <v>13</v>
      </c>
      <c r="G203" s="74" t="s">
        <v>173</v>
      </c>
      <c r="H203" s="74" t="s">
        <v>31</v>
      </c>
      <c r="I203" s="74" t="s">
        <v>198</v>
      </c>
      <c r="J203" s="74">
        <v>1</v>
      </c>
      <c r="K203" s="74" t="s">
        <v>650</v>
      </c>
      <c r="L203" s="74"/>
      <c r="M203" s="74"/>
      <c r="N203" s="73" t="s">
        <v>653</v>
      </c>
      <c r="O203" s="77" t="s">
        <v>153</v>
      </c>
      <c r="P203" s="95" t="s">
        <v>651</v>
      </c>
      <c r="Q203" s="96" t="s">
        <v>617</v>
      </c>
      <c r="R203" s="95" t="s">
        <v>652</v>
      </c>
    </row>
    <row r="204" spans="1:18" s="88" customFormat="1" ht="79.2" x14ac:dyDescent="0.25">
      <c r="A204" s="73" t="s">
        <v>654</v>
      </c>
      <c r="B204" s="78" t="s">
        <v>95</v>
      </c>
      <c r="C204" s="74" t="s">
        <v>66</v>
      </c>
      <c r="D204" s="74" t="s">
        <v>3</v>
      </c>
      <c r="E204" s="74" t="s">
        <v>10</v>
      </c>
      <c r="F204" s="74" t="s">
        <v>13</v>
      </c>
      <c r="G204" s="74" t="s">
        <v>173</v>
      </c>
      <c r="H204" s="74" t="s">
        <v>31</v>
      </c>
      <c r="I204" s="74" t="s">
        <v>198</v>
      </c>
      <c r="J204" s="74">
        <v>1</v>
      </c>
      <c r="K204" s="74" t="s">
        <v>655</v>
      </c>
      <c r="L204" s="74"/>
      <c r="M204" s="74"/>
      <c r="N204" s="73" t="s">
        <v>654</v>
      </c>
      <c r="O204" s="77" t="s">
        <v>153</v>
      </c>
      <c r="P204" s="95" t="s">
        <v>651</v>
      </c>
      <c r="Q204" s="96" t="s">
        <v>617</v>
      </c>
      <c r="R204" s="95" t="s">
        <v>652</v>
      </c>
    </row>
    <row r="205" spans="1:18" s="88" customFormat="1" ht="79.2" x14ac:dyDescent="0.25">
      <c r="A205" s="73" t="s">
        <v>656</v>
      </c>
      <c r="B205" s="78" t="s">
        <v>95</v>
      </c>
      <c r="C205" s="74" t="s">
        <v>66</v>
      </c>
      <c r="D205" s="74" t="s">
        <v>3</v>
      </c>
      <c r="E205" s="74" t="s">
        <v>10</v>
      </c>
      <c r="F205" s="74" t="s">
        <v>13</v>
      </c>
      <c r="G205" s="74" t="s">
        <v>173</v>
      </c>
      <c r="H205" s="74" t="s">
        <v>31</v>
      </c>
      <c r="I205" s="74" t="s">
        <v>198</v>
      </c>
      <c r="J205" s="74">
        <v>1</v>
      </c>
      <c r="K205" s="74" t="s">
        <v>650</v>
      </c>
      <c r="L205" s="74"/>
      <c r="M205" s="74"/>
      <c r="N205" s="73" t="s">
        <v>656</v>
      </c>
      <c r="O205" s="77" t="s">
        <v>153</v>
      </c>
      <c r="P205" s="95" t="s">
        <v>651</v>
      </c>
      <c r="Q205" s="96" t="s">
        <v>617</v>
      </c>
      <c r="R205" s="95" t="s">
        <v>652</v>
      </c>
    </row>
    <row r="206" spans="1:18" s="88" customFormat="1" ht="105.6" x14ac:dyDescent="0.25">
      <c r="A206" s="73" t="s">
        <v>657</v>
      </c>
      <c r="B206" s="78" t="s">
        <v>95</v>
      </c>
      <c r="C206" s="74" t="s">
        <v>72</v>
      </c>
      <c r="D206" s="74" t="s">
        <v>3</v>
      </c>
      <c r="E206" s="74" t="s">
        <v>10</v>
      </c>
      <c r="F206" s="74" t="s">
        <v>13</v>
      </c>
      <c r="G206" s="74" t="s">
        <v>173</v>
      </c>
      <c r="H206" s="74" t="s">
        <v>151</v>
      </c>
      <c r="I206" s="74" t="s">
        <v>152</v>
      </c>
      <c r="J206" s="74">
        <v>1</v>
      </c>
      <c r="K206" s="74" t="s">
        <v>655</v>
      </c>
      <c r="L206" s="74"/>
      <c r="M206" s="74"/>
      <c r="N206" s="73" t="s">
        <v>657</v>
      </c>
      <c r="O206" s="77" t="s">
        <v>153</v>
      </c>
      <c r="P206" s="95" t="s">
        <v>658</v>
      </c>
      <c r="Q206" s="96" t="s">
        <v>617</v>
      </c>
      <c r="R206" s="95" t="s">
        <v>885</v>
      </c>
    </row>
    <row r="207" spans="1:18" s="88" customFormat="1" ht="79.2" x14ac:dyDescent="0.25">
      <c r="A207" s="73" t="s">
        <v>659</v>
      </c>
      <c r="B207" s="78" t="s">
        <v>95</v>
      </c>
      <c r="C207" s="74" t="s">
        <v>66</v>
      </c>
      <c r="D207" s="91" t="s">
        <v>3</v>
      </c>
      <c r="E207" s="74" t="s">
        <v>10</v>
      </c>
      <c r="F207" s="74" t="s">
        <v>13</v>
      </c>
      <c r="G207" s="74" t="s">
        <v>173</v>
      </c>
      <c r="H207" s="74" t="s">
        <v>31</v>
      </c>
      <c r="I207" s="74" t="s">
        <v>198</v>
      </c>
      <c r="J207" s="74">
        <v>1</v>
      </c>
      <c r="K207" s="74" t="s">
        <v>655</v>
      </c>
      <c r="L207" s="74"/>
      <c r="M207" s="74"/>
      <c r="N207" s="73" t="s">
        <v>659</v>
      </c>
      <c r="O207" s="77" t="s">
        <v>153</v>
      </c>
      <c r="P207" s="95" t="s">
        <v>651</v>
      </c>
      <c r="Q207" s="96" t="s">
        <v>617</v>
      </c>
      <c r="R207" s="95" t="s">
        <v>652</v>
      </c>
    </row>
    <row r="208" spans="1:18" s="88" customFormat="1" ht="79.2" x14ac:dyDescent="0.25">
      <c r="A208" s="73" t="s">
        <v>660</v>
      </c>
      <c r="B208" s="78" t="s">
        <v>95</v>
      </c>
      <c r="C208" s="74" t="s">
        <v>66</v>
      </c>
      <c r="D208" s="74" t="s">
        <v>3</v>
      </c>
      <c r="E208" s="74" t="s">
        <v>10</v>
      </c>
      <c r="F208" s="74" t="s">
        <v>13</v>
      </c>
      <c r="G208" s="74" t="s">
        <v>173</v>
      </c>
      <c r="H208" s="74" t="s">
        <v>31</v>
      </c>
      <c r="I208" s="74" t="s">
        <v>198</v>
      </c>
      <c r="J208" s="74">
        <v>1</v>
      </c>
      <c r="K208" s="74" t="s">
        <v>655</v>
      </c>
      <c r="L208" s="74"/>
      <c r="M208" s="74"/>
      <c r="N208" s="73" t="s">
        <v>660</v>
      </c>
      <c r="O208" s="77" t="s">
        <v>153</v>
      </c>
      <c r="P208" s="95" t="s">
        <v>651</v>
      </c>
      <c r="Q208" s="96" t="s">
        <v>617</v>
      </c>
      <c r="R208" s="95" t="s">
        <v>652</v>
      </c>
    </row>
    <row r="209" spans="1:18" s="88" customFormat="1" ht="143.25" customHeight="1" x14ac:dyDescent="0.25">
      <c r="A209" s="73" t="s">
        <v>661</v>
      </c>
      <c r="B209" s="78" t="s">
        <v>483</v>
      </c>
      <c r="C209" s="74" t="s">
        <v>66</v>
      </c>
      <c r="D209" s="74" t="s">
        <v>3</v>
      </c>
      <c r="E209" s="74" t="s">
        <v>10</v>
      </c>
      <c r="F209" s="74" t="s">
        <v>13</v>
      </c>
      <c r="G209" s="74" t="s">
        <v>173</v>
      </c>
      <c r="H209" s="74" t="s">
        <v>31</v>
      </c>
      <c r="I209" s="74" t="s">
        <v>198</v>
      </c>
      <c r="J209" s="74">
        <v>1</v>
      </c>
      <c r="K209" s="74" t="s">
        <v>61</v>
      </c>
      <c r="L209" s="74"/>
      <c r="M209" s="74"/>
      <c r="N209" s="73" t="s">
        <v>661</v>
      </c>
      <c r="O209" s="77" t="s">
        <v>153</v>
      </c>
      <c r="P209" s="95" t="s">
        <v>495</v>
      </c>
      <c r="Q209" s="96" t="s">
        <v>617</v>
      </c>
      <c r="R209" s="95" t="s">
        <v>662</v>
      </c>
    </row>
    <row r="210" spans="1:18" s="88" customFormat="1" ht="66" x14ac:dyDescent="0.25">
      <c r="A210" s="73" t="s">
        <v>663</v>
      </c>
      <c r="B210" s="78" t="s">
        <v>664</v>
      </c>
      <c r="C210" s="74" t="s">
        <v>64</v>
      </c>
      <c r="D210" s="74" t="s">
        <v>3</v>
      </c>
      <c r="E210" s="74" t="s">
        <v>6</v>
      </c>
      <c r="F210" s="74" t="s">
        <v>9</v>
      </c>
      <c r="G210" s="74" t="s">
        <v>173</v>
      </c>
      <c r="H210" s="74" t="s">
        <v>31</v>
      </c>
      <c r="I210" s="74" t="s">
        <v>198</v>
      </c>
      <c r="J210" s="74">
        <v>1</v>
      </c>
      <c r="K210" s="74" t="s">
        <v>32</v>
      </c>
      <c r="L210" s="74"/>
      <c r="M210" s="74"/>
      <c r="N210" s="73" t="s">
        <v>663</v>
      </c>
      <c r="O210" s="77" t="s">
        <v>153</v>
      </c>
      <c r="P210" s="95" t="s">
        <v>665</v>
      </c>
      <c r="Q210" s="96" t="s">
        <v>164</v>
      </c>
      <c r="R210" s="95" t="s">
        <v>666</v>
      </c>
    </row>
    <row r="211" spans="1:18" s="88" customFormat="1" ht="79.2" x14ac:dyDescent="0.25">
      <c r="A211" s="73" t="s">
        <v>667</v>
      </c>
      <c r="B211" s="78" t="s">
        <v>664</v>
      </c>
      <c r="C211" s="74" t="s">
        <v>64</v>
      </c>
      <c r="D211" s="91" t="s">
        <v>3</v>
      </c>
      <c r="E211" s="74" t="s">
        <v>6</v>
      </c>
      <c r="F211" s="74" t="s">
        <v>9</v>
      </c>
      <c r="G211" s="74" t="s">
        <v>150</v>
      </c>
      <c r="H211" s="74" t="s">
        <v>31</v>
      </c>
      <c r="I211" s="74" t="s">
        <v>198</v>
      </c>
      <c r="J211" s="74">
        <v>1</v>
      </c>
      <c r="K211" s="74" t="s">
        <v>38</v>
      </c>
      <c r="L211" s="74"/>
      <c r="M211" s="74"/>
      <c r="N211" s="73" t="s">
        <v>667</v>
      </c>
      <c r="O211" s="77" t="s">
        <v>153</v>
      </c>
      <c r="P211" s="95" t="s">
        <v>668</v>
      </c>
      <c r="Q211" s="96" t="s">
        <v>669</v>
      </c>
      <c r="R211" s="95" t="s">
        <v>670</v>
      </c>
    </row>
    <row r="212" spans="1:18" s="88" customFormat="1" ht="66" x14ac:dyDescent="0.25">
      <c r="A212" s="73" t="s">
        <v>671</v>
      </c>
      <c r="B212" s="78" t="s">
        <v>672</v>
      </c>
      <c r="C212" s="74" t="s">
        <v>64</v>
      </c>
      <c r="D212" s="74" t="s">
        <v>3</v>
      </c>
      <c r="E212" s="74" t="s">
        <v>6</v>
      </c>
      <c r="F212" s="74" t="s">
        <v>7</v>
      </c>
      <c r="G212" s="74" t="s">
        <v>150</v>
      </c>
      <c r="H212" s="74" t="s">
        <v>151</v>
      </c>
      <c r="I212" s="74" t="s">
        <v>152</v>
      </c>
      <c r="J212" s="74">
        <v>1</v>
      </c>
      <c r="K212" s="74" t="s">
        <v>53</v>
      </c>
      <c r="L212" s="74"/>
      <c r="M212" s="74"/>
      <c r="N212" s="73" t="s">
        <v>671</v>
      </c>
      <c r="O212" s="77" t="s">
        <v>153</v>
      </c>
      <c r="P212" s="95" t="s">
        <v>673</v>
      </c>
      <c r="Q212" s="96" t="s">
        <v>164</v>
      </c>
      <c r="R212" s="95" t="s">
        <v>674</v>
      </c>
    </row>
    <row r="213" spans="1:18" s="88" customFormat="1" ht="95.25" customHeight="1" x14ac:dyDescent="0.25">
      <c r="A213" s="73" t="s">
        <v>675</v>
      </c>
      <c r="B213" s="78" t="s">
        <v>672</v>
      </c>
      <c r="C213" s="74" t="s">
        <v>64</v>
      </c>
      <c r="D213" s="74" t="s">
        <v>3</v>
      </c>
      <c r="E213" s="74" t="s">
        <v>6</v>
      </c>
      <c r="F213" s="74" t="s">
        <v>7</v>
      </c>
      <c r="G213" s="74" t="s">
        <v>173</v>
      </c>
      <c r="H213" s="74" t="s">
        <v>151</v>
      </c>
      <c r="I213" s="74" t="s">
        <v>152</v>
      </c>
      <c r="J213" s="74">
        <v>1</v>
      </c>
      <c r="K213" s="74" t="s">
        <v>35</v>
      </c>
      <c r="L213" s="74"/>
      <c r="M213" s="74"/>
      <c r="N213" s="73" t="s">
        <v>675</v>
      </c>
      <c r="O213" s="77" t="s">
        <v>153</v>
      </c>
      <c r="P213" s="95" t="s">
        <v>676</v>
      </c>
      <c r="Q213" s="96" t="s">
        <v>164</v>
      </c>
      <c r="R213" s="95" t="s">
        <v>677</v>
      </c>
    </row>
    <row r="214" spans="1:18" s="88" customFormat="1" ht="92.25" customHeight="1" x14ac:dyDescent="0.25">
      <c r="A214" s="73" t="s">
        <v>678</v>
      </c>
      <c r="B214" s="78" t="s">
        <v>679</v>
      </c>
      <c r="C214" s="74" t="s">
        <v>64</v>
      </c>
      <c r="D214" s="91" t="s">
        <v>3</v>
      </c>
      <c r="E214" s="74" t="s">
        <v>6</v>
      </c>
      <c r="F214" s="74" t="s">
        <v>7</v>
      </c>
      <c r="G214" s="74" t="s">
        <v>173</v>
      </c>
      <c r="H214" s="74" t="s">
        <v>151</v>
      </c>
      <c r="I214" s="74" t="s">
        <v>152</v>
      </c>
      <c r="J214" s="74">
        <v>1</v>
      </c>
      <c r="K214" s="74" t="s">
        <v>62</v>
      </c>
      <c r="L214" s="74"/>
      <c r="M214" s="74"/>
      <c r="N214" s="73" t="s">
        <v>678</v>
      </c>
      <c r="O214" s="77" t="s">
        <v>153</v>
      </c>
      <c r="P214" s="95" t="s">
        <v>680</v>
      </c>
      <c r="Q214" s="96" t="s">
        <v>164</v>
      </c>
      <c r="R214" s="95" t="s">
        <v>681</v>
      </c>
    </row>
    <row r="215" spans="1:18" s="88" customFormat="1" ht="104.25" customHeight="1" x14ac:dyDescent="0.25">
      <c r="A215" s="73" t="s">
        <v>682</v>
      </c>
      <c r="B215" s="78" t="s">
        <v>683</v>
      </c>
      <c r="C215" s="74" t="s">
        <v>64</v>
      </c>
      <c r="D215" s="74" t="s">
        <v>3</v>
      </c>
      <c r="E215" s="74" t="s">
        <v>6</v>
      </c>
      <c r="F215" s="74" t="s">
        <v>8</v>
      </c>
      <c r="G215" s="74" t="s">
        <v>150</v>
      </c>
      <c r="H215" s="74" t="s">
        <v>151</v>
      </c>
      <c r="I215" s="74" t="s">
        <v>152</v>
      </c>
      <c r="J215" s="74">
        <v>1</v>
      </c>
      <c r="K215" s="74" t="s">
        <v>38</v>
      </c>
      <c r="L215" s="74"/>
      <c r="M215" s="74"/>
      <c r="N215" s="73" t="s">
        <v>682</v>
      </c>
      <c r="O215" s="77" t="s">
        <v>153</v>
      </c>
      <c r="P215" s="95" t="s">
        <v>684</v>
      </c>
      <c r="Q215" s="96" t="s">
        <v>685</v>
      </c>
      <c r="R215" s="95" t="s">
        <v>686</v>
      </c>
    </row>
    <row r="216" spans="1:18" s="88" customFormat="1" ht="146.25" customHeight="1" x14ac:dyDescent="0.25">
      <c r="A216" s="73" t="s">
        <v>687</v>
      </c>
      <c r="B216" s="78" t="s">
        <v>688</v>
      </c>
      <c r="C216" s="74" t="s">
        <v>64</v>
      </c>
      <c r="D216" s="74" t="s">
        <v>3</v>
      </c>
      <c r="E216" s="74" t="s">
        <v>6</v>
      </c>
      <c r="F216" s="74" t="s">
        <v>8</v>
      </c>
      <c r="G216" s="74" t="s">
        <v>150</v>
      </c>
      <c r="H216" s="74" t="s">
        <v>31</v>
      </c>
      <c r="I216" s="74" t="s">
        <v>198</v>
      </c>
      <c r="J216" s="74">
        <v>1</v>
      </c>
      <c r="K216" s="74" t="s">
        <v>32</v>
      </c>
      <c r="L216" s="74"/>
      <c r="M216" s="74"/>
      <c r="N216" s="73" t="s">
        <v>687</v>
      </c>
      <c r="O216" s="77" t="s">
        <v>153</v>
      </c>
      <c r="P216" s="95" t="s">
        <v>689</v>
      </c>
      <c r="Q216" s="96" t="s">
        <v>690</v>
      </c>
      <c r="R216" s="95" t="s">
        <v>691</v>
      </c>
    </row>
    <row r="217" spans="1:18" s="88" customFormat="1" ht="148.5" customHeight="1" x14ac:dyDescent="0.25">
      <c r="A217" s="73" t="s">
        <v>692</v>
      </c>
      <c r="B217" s="78" t="s">
        <v>693</v>
      </c>
      <c r="C217" s="74" t="s">
        <v>64</v>
      </c>
      <c r="D217" s="74" t="s">
        <v>3</v>
      </c>
      <c r="E217" s="74" t="s">
        <v>6</v>
      </c>
      <c r="F217" s="74" t="s">
        <v>8</v>
      </c>
      <c r="G217" s="74" t="s">
        <v>150</v>
      </c>
      <c r="H217" s="74" t="s">
        <v>31</v>
      </c>
      <c r="I217" s="74" t="s">
        <v>195</v>
      </c>
      <c r="J217" s="74">
        <v>1</v>
      </c>
      <c r="K217" s="74" t="s">
        <v>50</v>
      </c>
      <c r="L217" s="74"/>
      <c r="M217" s="74"/>
      <c r="N217" s="73" t="s">
        <v>692</v>
      </c>
      <c r="O217" s="77" t="s">
        <v>153</v>
      </c>
      <c r="P217" s="95" t="s">
        <v>694</v>
      </c>
      <c r="Q217" s="96" t="s">
        <v>164</v>
      </c>
      <c r="R217" s="95" t="s">
        <v>695</v>
      </c>
    </row>
    <row r="218" spans="1:18" s="88" customFormat="1" ht="138.75" customHeight="1" x14ac:dyDescent="0.25">
      <c r="A218" s="73" t="s">
        <v>696</v>
      </c>
      <c r="B218" s="78" t="s">
        <v>693</v>
      </c>
      <c r="C218" s="74" t="s">
        <v>64</v>
      </c>
      <c r="D218" s="74" t="s">
        <v>3</v>
      </c>
      <c r="E218" s="74" t="s">
        <v>6</v>
      </c>
      <c r="F218" s="74" t="s">
        <v>8</v>
      </c>
      <c r="G218" s="74" t="s">
        <v>173</v>
      </c>
      <c r="H218" s="74" t="s">
        <v>31</v>
      </c>
      <c r="I218" s="74" t="s">
        <v>198</v>
      </c>
      <c r="J218" s="74">
        <v>1</v>
      </c>
      <c r="K218" s="74" t="s">
        <v>50</v>
      </c>
      <c r="L218" s="74"/>
      <c r="M218" s="74"/>
      <c r="N218" s="73" t="s">
        <v>696</v>
      </c>
      <c r="O218" s="77" t="s">
        <v>153</v>
      </c>
      <c r="P218" s="95" t="s">
        <v>694</v>
      </c>
      <c r="Q218" s="96" t="s">
        <v>164</v>
      </c>
      <c r="R218" s="95" t="s">
        <v>697</v>
      </c>
    </row>
    <row r="219" spans="1:18" s="88" customFormat="1" ht="130.5" customHeight="1" x14ac:dyDescent="0.25">
      <c r="A219" s="73" t="s">
        <v>698</v>
      </c>
      <c r="B219" s="78" t="s">
        <v>693</v>
      </c>
      <c r="C219" s="74" t="s">
        <v>64</v>
      </c>
      <c r="D219" s="74" t="s">
        <v>3</v>
      </c>
      <c r="E219" s="74" t="s">
        <v>6</v>
      </c>
      <c r="F219" s="74" t="s">
        <v>8</v>
      </c>
      <c r="G219" s="74" t="s">
        <v>173</v>
      </c>
      <c r="H219" s="74" t="s">
        <v>31</v>
      </c>
      <c r="I219" s="74" t="s">
        <v>195</v>
      </c>
      <c r="J219" s="74">
        <v>1</v>
      </c>
      <c r="K219" s="74" t="s">
        <v>49</v>
      </c>
      <c r="L219" s="74"/>
      <c r="M219" s="74"/>
      <c r="N219" s="73" t="s">
        <v>698</v>
      </c>
      <c r="O219" s="77" t="s">
        <v>153</v>
      </c>
      <c r="P219" s="95" t="s">
        <v>699</v>
      </c>
      <c r="Q219" s="96" t="s">
        <v>164</v>
      </c>
      <c r="R219" s="95" t="s">
        <v>697</v>
      </c>
    </row>
    <row r="220" spans="1:18" s="88" customFormat="1" ht="138" customHeight="1" x14ac:dyDescent="0.25">
      <c r="A220" s="73" t="s">
        <v>700</v>
      </c>
      <c r="B220" s="78" t="s">
        <v>688</v>
      </c>
      <c r="C220" s="74" t="s">
        <v>64</v>
      </c>
      <c r="D220" s="74" t="s">
        <v>3</v>
      </c>
      <c r="E220" s="74" t="s">
        <v>6</v>
      </c>
      <c r="F220" s="74" t="s">
        <v>8</v>
      </c>
      <c r="G220" s="74" t="s">
        <v>173</v>
      </c>
      <c r="H220" s="74" t="s">
        <v>31</v>
      </c>
      <c r="I220" s="74" t="s">
        <v>198</v>
      </c>
      <c r="J220" s="74">
        <v>1</v>
      </c>
      <c r="K220" s="74" t="s">
        <v>32</v>
      </c>
      <c r="L220" s="74"/>
      <c r="M220" s="74"/>
      <c r="N220" s="73" t="s">
        <v>700</v>
      </c>
      <c r="O220" s="77" t="s">
        <v>153</v>
      </c>
      <c r="P220" s="95" t="s">
        <v>689</v>
      </c>
      <c r="Q220" s="96" t="s">
        <v>701</v>
      </c>
      <c r="R220" s="95" t="s">
        <v>691</v>
      </c>
    </row>
    <row r="221" spans="1:18" s="88" customFormat="1" ht="160.5" customHeight="1" x14ac:dyDescent="0.25">
      <c r="A221" s="73" t="s">
        <v>702</v>
      </c>
      <c r="B221" s="78" t="s">
        <v>693</v>
      </c>
      <c r="C221" s="74" t="s">
        <v>64</v>
      </c>
      <c r="D221" s="74" t="s">
        <v>3</v>
      </c>
      <c r="E221" s="74" t="s">
        <v>6</v>
      </c>
      <c r="F221" s="74" t="s">
        <v>8</v>
      </c>
      <c r="G221" s="74" t="s">
        <v>173</v>
      </c>
      <c r="H221" s="74" t="s">
        <v>31</v>
      </c>
      <c r="I221" s="74" t="s">
        <v>195</v>
      </c>
      <c r="J221" s="74">
        <v>1</v>
      </c>
      <c r="K221" s="74" t="s">
        <v>50</v>
      </c>
      <c r="L221" s="74"/>
      <c r="M221" s="74"/>
      <c r="N221" s="73" t="s">
        <v>702</v>
      </c>
      <c r="O221" s="77" t="s">
        <v>153</v>
      </c>
      <c r="P221" s="95" t="s">
        <v>694</v>
      </c>
      <c r="Q221" s="96" t="s">
        <v>703</v>
      </c>
      <c r="R221" s="95" t="s">
        <v>704</v>
      </c>
    </row>
    <row r="222" spans="1:18" s="88" customFormat="1" ht="153" customHeight="1" x14ac:dyDescent="0.25">
      <c r="A222" s="73" t="s">
        <v>705</v>
      </c>
      <c r="B222" s="78" t="s">
        <v>693</v>
      </c>
      <c r="C222" s="74" t="s">
        <v>64</v>
      </c>
      <c r="D222" s="74" t="s">
        <v>3</v>
      </c>
      <c r="E222" s="74" t="s">
        <v>6</v>
      </c>
      <c r="F222" s="74" t="s">
        <v>8</v>
      </c>
      <c r="G222" s="74" t="s">
        <v>173</v>
      </c>
      <c r="H222" s="74" t="s">
        <v>31</v>
      </c>
      <c r="I222" s="74" t="s">
        <v>195</v>
      </c>
      <c r="J222" s="74">
        <v>1</v>
      </c>
      <c r="K222" s="74" t="s">
        <v>50</v>
      </c>
      <c r="L222" s="74"/>
      <c r="M222" s="74"/>
      <c r="N222" s="73" t="s">
        <v>705</v>
      </c>
      <c r="O222" s="77" t="s">
        <v>153</v>
      </c>
      <c r="P222" s="95" t="s">
        <v>694</v>
      </c>
      <c r="Q222" s="96" t="s">
        <v>164</v>
      </c>
      <c r="R222" s="95" t="s">
        <v>706</v>
      </c>
    </row>
    <row r="223" spans="1:18" s="88" customFormat="1" ht="153.75" customHeight="1" x14ac:dyDescent="0.25">
      <c r="A223" s="73" t="s">
        <v>707</v>
      </c>
      <c r="B223" s="78" t="s">
        <v>708</v>
      </c>
      <c r="C223" s="74" t="s">
        <v>64</v>
      </c>
      <c r="D223" s="74" t="s">
        <v>3</v>
      </c>
      <c r="E223" s="74" t="s">
        <v>6</v>
      </c>
      <c r="F223" s="74" t="s">
        <v>8</v>
      </c>
      <c r="G223" s="74" t="s">
        <v>173</v>
      </c>
      <c r="H223" s="74" t="s">
        <v>31</v>
      </c>
      <c r="I223" s="74" t="s">
        <v>195</v>
      </c>
      <c r="J223" s="74">
        <v>1</v>
      </c>
      <c r="K223" s="74" t="s">
        <v>40</v>
      </c>
      <c r="L223" s="74"/>
      <c r="M223" s="74"/>
      <c r="N223" s="73" t="s">
        <v>707</v>
      </c>
      <c r="O223" s="77" t="s">
        <v>153</v>
      </c>
      <c r="P223" s="95" t="s">
        <v>709</v>
      </c>
      <c r="Q223" s="96" t="s">
        <v>710</v>
      </c>
      <c r="R223" s="95" t="s">
        <v>886</v>
      </c>
    </row>
    <row r="224" spans="1:18" s="88" customFormat="1" ht="156.75" customHeight="1" x14ac:dyDescent="0.25">
      <c r="A224" s="73" t="s">
        <v>712</v>
      </c>
      <c r="B224" s="78" t="s">
        <v>713</v>
      </c>
      <c r="C224" s="74" t="s">
        <v>64</v>
      </c>
      <c r="D224" s="74" t="s">
        <v>3</v>
      </c>
      <c r="E224" s="74" t="s">
        <v>6</v>
      </c>
      <c r="F224" s="74" t="s">
        <v>8</v>
      </c>
      <c r="G224" s="74" t="s">
        <v>173</v>
      </c>
      <c r="H224" s="74" t="s">
        <v>31</v>
      </c>
      <c r="I224" s="74" t="s">
        <v>195</v>
      </c>
      <c r="J224" s="74">
        <v>1</v>
      </c>
      <c r="K224" s="74" t="s">
        <v>61</v>
      </c>
      <c r="L224" s="74"/>
      <c r="M224" s="74"/>
      <c r="N224" s="73" t="s">
        <v>712</v>
      </c>
      <c r="O224" s="77" t="s">
        <v>153</v>
      </c>
      <c r="P224" s="95" t="s">
        <v>709</v>
      </c>
      <c r="Q224" s="96" t="s">
        <v>714</v>
      </c>
      <c r="R224" s="95" t="s">
        <v>711</v>
      </c>
    </row>
    <row r="225" spans="1:18" s="88" customFormat="1" ht="174" customHeight="1" x14ac:dyDescent="0.25">
      <c r="A225" s="73" t="s">
        <v>715</v>
      </c>
      <c r="B225" s="75" t="s">
        <v>716</v>
      </c>
      <c r="C225" s="74" t="s">
        <v>66</v>
      </c>
      <c r="D225" s="74" t="s">
        <v>3</v>
      </c>
      <c r="E225" s="74" t="s">
        <v>6</v>
      </c>
      <c r="F225" s="74" t="s">
        <v>8</v>
      </c>
      <c r="G225" s="74" t="s">
        <v>173</v>
      </c>
      <c r="H225" s="74" t="s">
        <v>31</v>
      </c>
      <c r="I225" s="74" t="s">
        <v>195</v>
      </c>
      <c r="J225" s="74">
        <v>1</v>
      </c>
      <c r="K225" s="74" t="s">
        <v>32</v>
      </c>
      <c r="L225" s="74"/>
      <c r="M225" s="74"/>
      <c r="N225" s="73" t="s">
        <v>715</v>
      </c>
      <c r="O225" s="77" t="s">
        <v>153</v>
      </c>
      <c r="P225" s="95" t="s">
        <v>717</v>
      </c>
      <c r="Q225" s="96" t="s">
        <v>164</v>
      </c>
      <c r="R225" s="95" t="s">
        <v>718</v>
      </c>
    </row>
    <row r="226" spans="1:18" s="88" customFormat="1" ht="174" customHeight="1" x14ac:dyDescent="0.25">
      <c r="A226" s="73" t="s">
        <v>719</v>
      </c>
      <c r="B226" s="75" t="s">
        <v>720</v>
      </c>
      <c r="C226" s="74" t="s">
        <v>72</v>
      </c>
      <c r="D226" s="74" t="s">
        <v>3</v>
      </c>
      <c r="E226" s="74" t="s">
        <v>4</v>
      </c>
      <c r="F226" s="74" t="s">
        <v>5</v>
      </c>
      <c r="G226" s="74" t="s">
        <v>150</v>
      </c>
      <c r="H226" s="74" t="s">
        <v>151</v>
      </c>
      <c r="I226" s="74" t="s">
        <v>152</v>
      </c>
      <c r="J226" s="74">
        <v>1</v>
      </c>
      <c r="K226" s="74" t="s">
        <v>33</v>
      </c>
      <c r="L226" s="74"/>
      <c r="M226" s="74"/>
      <c r="N226" s="73" t="s">
        <v>719</v>
      </c>
      <c r="O226" s="77" t="s">
        <v>153</v>
      </c>
      <c r="P226" s="95" t="s">
        <v>721</v>
      </c>
      <c r="Q226" s="96" t="s">
        <v>887</v>
      </c>
      <c r="R226" s="95" t="s">
        <v>888</v>
      </c>
    </row>
    <row r="227" spans="1:18" s="88" customFormat="1" ht="174" customHeight="1" x14ac:dyDescent="0.25">
      <c r="A227" s="73" t="s">
        <v>723</v>
      </c>
      <c r="B227" s="75" t="s">
        <v>720</v>
      </c>
      <c r="C227" s="74" t="s">
        <v>72</v>
      </c>
      <c r="D227" s="74" t="s">
        <v>3</v>
      </c>
      <c r="E227" s="74" t="s">
        <v>4</v>
      </c>
      <c r="F227" s="74" t="s">
        <v>5</v>
      </c>
      <c r="G227" s="74" t="s">
        <v>150</v>
      </c>
      <c r="H227" s="74" t="s">
        <v>151</v>
      </c>
      <c r="I227" s="74" t="s">
        <v>152</v>
      </c>
      <c r="J227" s="74">
        <v>1</v>
      </c>
      <c r="K227" s="74" t="s">
        <v>39</v>
      </c>
      <c r="L227" s="74"/>
      <c r="M227" s="74"/>
      <c r="N227" s="73" t="s">
        <v>723</v>
      </c>
      <c r="O227" s="77" t="s">
        <v>153</v>
      </c>
      <c r="P227" s="95" t="s">
        <v>724</v>
      </c>
      <c r="Q227" s="96" t="s">
        <v>164</v>
      </c>
      <c r="R227" s="95" t="s">
        <v>725</v>
      </c>
    </row>
    <row r="228" spans="1:18" s="88" customFormat="1" ht="174" customHeight="1" x14ac:dyDescent="0.25">
      <c r="A228" s="73" t="s">
        <v>726</v>
      </c>
      <c r="B228" s="75" t="s">
        <v>720</v>
      </c>
      <c r="C228" s="74" t="s">
        <v>72</v>
      </c>
      <c r="D228" s="74" t="s">
        <v>3</v>
      </c>
      <c r="E228" s="74" t="s">
        <v>4</v>
      </c>
      <c r="F228" s="74" t="s">
        <v>5</v>
      </c>
      <c r="G228" s="74" t="s">
        <v>150</v>
      </c>
      <c r="H228" s="74" t="s">
        <v>151</v>
      </c>
      <c r="I228" s="74" t="s">
        <v>152</v>
      </c>
      <c r="J228" s="74">
        <v>1</v>
      </c>
      <c r="K228" s="74" t="s">
        <v>33</v>
      </c>
      <c r="L228" s="74"/>
      <c r="M228" s="74"/>
      <c r="N228" s="73" t="s">
        <v>726</v>
      </c>
      <c r="O228" s="77" t="s">
        <v>153</v>
      </c>
      <c r="P228" s="95" t="s">
        <v>721</v>
      </c>
      <c r="Q228" s="96" t="s">
        <v>164</v>
      </c>
      <c r="R228" s="95" t="s">
        <v>722</v>
      </c>
    </row>
    <row r="229" spans="1:18" s="88" customFormat="1" ht="174" customHeight="1" x14ac:dyDescent="0.25">
      <c r="A229" s="73" t="s">
        <v>727</v>
      </c>
      <c r="B229" s="75" t="s">
        <v>720</v>
      </c>
      <c r="C229" s="74" t="s">
        <v>72</v>
      </c>
      <c r="D229" s="74" t="s">
        <v>3</v>
      </c>
      <c r="E229" s="74" t="s">
        <v>4</v>
      </c>
      <c r="F229" s="74" t="s">
        <v>5</v>
      </c>
      <c r="G229" s="74" t="s">
        <v>150</v>
      </c>
      <c r="H229" s="74" t="s">
        <v>151</v>
      </c>
      <c r="I229" s="74" t="s">
        <v>152</v>
      </c>
      <c r="J229" s="74">
        <v>1</v>
      </c>
      <c r="K229" s="74" t="s">
        <v>46</v>
      </c>
      <c r="L229" s="74"/>
      <c r="M229" s="74"/>
      <c r="N229" s="73" t="s">
        <v>727</v>
      </c>
      <c r="O229" s="77" t="s">
        <v>153</v>
      </c>
      <c r="P229" s="95" t="s">
        <v>724</v>
      </c>
      <c r="Q229" s="96" t="s">
        <v>164</v>
      </c>
      <c r="R229" s="95" t="s">
        <v>728</v>
      </c>
    </row>
    <row r="230" spans="1:18" s="88" customFormat="1" ht="174" customHeight="1" x14ac:dyDescent="0.25">
      <c r="A230" s="73" t="s">
        <v>729</v>
      </c>
      <c r="B230" s="75" t="s">
        <v>730</v>
      </c>
      <c r="C230" s="74" t="s">
        <v>72</v>
      </c>
      <c r="D230" s="74" t="s">
        <v>3</v>
      </c>
      <c r="E230" s="74" t="s">
        <v>4</v>
      </c>
      <c r="F230" s="74" t="s">
        <v>5</v>
      </c>
      <c r="G230" s="74" t="s">
        <v>150</v>
      </c>
      <c r="H230" s="74" t="s">
        <v>151</v>
      </c>
      <c r="I230" s="74" t="s">
        <v>152</v>
      </c>
      <c r="J230" s="74">
        <v>1</v>
      </c>
      <c r="K230" s="74" t="s">
        <v>33</v>
      </c>
      <c r="L230" s="74"/>
      <c r="M230" s="74"/>
      <c r="N230" s="73" t="s">
        <v>729</v>
      </c>
      <c r="O230" s="77" t="s">
        <v>153</v>
      </c>
      <c r="P230" s="95" t="s">
        <v>731</v>
      </c>
      <c r="Q230" s="96" t="s">
        <v>164</v>
      </c>
      <c r="R230" s="95" t="s">
        <v>732</v>
      </c>
    </row>
    <row r="231" spans="1:18" s="88" customFormat="1" ht="166.5" customHeight="1" x14ac:dyDescent="0.25">
      <c r="A231" s="73" t="s">
        <v>733</v>
      </c>
      <c r="B231" s="75" t="s">
        <v>720</v>
      </c>
      <c r="C231" s="74" t="s">
        <v>72</v>
      </c>
      <c r="D231" s="74" t="s">
        <v>3</v>
      </c>
      <c r="E231" s="74" t="s">
        <v>4</v>
      </c>
      <c r="F231" s="74" t="s">
        <v>5</v>
      </c>
      <c r="G231" s="74" t="s">
        <v>150</v>
      </c>
      <c r="H231" s="74" t="s">
        <v>151</v>
      </c>
      <c r="I231" s="74" t="s">
        <v>152</v>
      </c>
      <c r="J231" s="74">
        <v>1</v>
      </c>
      <c r="K231" s="74" t="s">
        <v>46</v>
      </c>
      <c r="L231" s="74"/>
      <c r="M231" s="74"/>
      <c r="N231" s="73" t="s">
        <v>733</v>
      </c>
      <c r="O231" s="77" t="s">
        <v>153</v>
      </c>
      <c r="P231" s="95" t="s">
        <v>724</v>
      </c>
      <c r="Q231" s="96" t="s">
        <v>164</v>
      </c>
      <c r="R231" s="95" t="s">
        <v>728</v>
      </c>
    </row>
    <row r="232" spans="1:18" s="88" customFormat="1" ht="92.4" x14ac:dyDescent="0.25">
      <c r="A232" s="73" t="s">
        <v>734</v>
      </c>
      <c r="B232" s="75" t="s">
        <v>720</v>
      </c>
      <c r="C232" s="74" t="s">
        <v>72</v>
      </c>
      <c r="D232" s="74" t="s">
        <v>3</v>
      </c>
      <c r="E232" s="74" t="s">
        <v>4</v>
      </c>
      <c r="F232" s="74" t="s">
        <v>5</v>
      </c>
      <c r="G232" s="74" t="s">
        <v>150</v>
      </c>
      <c r="H232" s="74" t="s">
        <v>151</v>
      </c>
      <c r="I232" s="74" t="s">
        <v>152</v>
      </c>
      <c r="J232" s="74">
        <v>1</v>
      </c>
      <c r="K232" s="74" t="s">
        <v>56</v>
      </c>
      <c r="L232" s="74"/>
      <c r="M232" s="74"/>
      <c r="N232" s="73" t="s">
        <v>734</v>
      </c>
      <c r="O232" s="77" t="s">
        <v>153</v>
      </c>
      <c r="P232" s="95" t="s">
        <v>724</v>
      </c>
      <c r="Q232" s="96" t="s">
        <v>164</v>
      </c>
      <c r="R232" s="95" t="s">
        <v>735</v>
      </c>
    </row>
    <row r="233" spans="1:18" s="88" customFormat="1" ht="92.4" x14ac:dyDescent="0.25">
      <c r="A233" s="73" t="s">
        <v>736</v>
      </c>
      <c r="B233" s="75" t="s">
        <v>720</v>
      </c>
      <c r="C233" s="74" t="s">
        <v>72</v>
      </c>
      <c r="D233" s="74" t="s">
        <v>3</v>
      </c>
      <c r="E233" s="74" t="s">
        <v>4</v>
      </c>
      <c r="F233" s="74" t="s">
        <v>5</v>
      </c>
      <c r="G233" s="74" t="s">
        <v>150</v>
      </c>
      <c r="H233" s="74" t="s">
        <v>151</v>
      </c>
      <c r="I233" s="74" t="s">
        <v>152</v>
      </c>
      <c r="J233" s="74">
        <v>1</v>
      </c>
      <c r="K233" s="74" t="s">
        <v>33</v>
      </c>
      <c r="L233" s="74"/>
      <c r="M233" s="74"/>
      <c r="N233" s="73" t="s">
        <v>736</v>
      </c>
      <c r="O233" s="77" t="s">
        <v>153</v>
      </c>
      <c r="P233" s="95" t="s">
        <v>721</v>
      </c>
      <c r="Q233" s="96" t="s">
        <v>164</v>
      </c>
      <c r="R233" s="95" t="s">
        <v>737</v>
      </c>
    </row>
    <row r="234" spans="1:18" s="88" customFormat="1" ht="92.4" x14ac:dyDescent="0.25">
      <c r="A234" s="73" t="s">
        <v>738</v>
      </c>
      <c r="B234" s="75" t="s">
        <v>720</v>
      </c>
      <c r="C234" s="74" t="s">
        <v>72</v>
      </c>
      <c r="D234" s="74" t="s">
        <v>3</v>
      </c>
      <c r="E234" s="74" t="s">
        <v>4</v>
      </c>
      <c r="F234" s="74" t="s">
        <v>5</v>
      </c>
      <c r="G234" s="74" t="s">
        <v>150</v>
      </c>
      <c r="H234" s="74" t="s">
        <v>151</v>
      </c>
      <c r="I234" s="74" t="s">
        <v>152</v>
      </c>
      <c r="J234" s="74">
        <v>1</v>
      </c>
      <c r="K234" s="74" t="s">
        <v>46</v>
      </c>
      <c r="L234" s="74"/>
      <c r="M234" s="74"/>
      <c r="N234" s="73" t="s">
        <v>738</v>
      </c>
      <c r="O234" s="77" t="s">
        <v>153</v>
      </c>
      <c r="P234" s="95" t="s">
        <v>724</v>
      </c>
      <c r="Q234" s="96" t="s">
        <v>164</v>
      </c>
      <c r="R234" s="95" t="s">
        <v>739</v>
      </c>
    </row>
    <row r="235" spans="1:18" s="88" customFormat="1" ht="92.4" x14ac:dyDescent="0.25">
      <c r="A235" s="73" t="s">
        <v>740</v>
      </c>
      <c r="B235" s="75" t="s">
        <v>720</v>
      </c>
      <c r="C235" s="74" t="s">
        <v>72</v>
      </c>
      <c r="D235" s="74" t="s">
        <v>3</v>
      </c>
      <c r="E235" s="74" t="s">
        <v>4</v>
      </c>
      <c r="F235" s="74" t="s">
        <v>5</v>
      </c>
      <c r="G235" s="74" t="s">
        <v>150</v>
      </c>
      <c r="H235" s="74" t="s">
        <v>151</v>
      </c>
      <c r="I235" s="74" t="s">
        <v>152</v>
      </c>
      <c r="J235" s="74">
        <v>1</v>
      </c>
      <c r="K235" s="74" t="s">
        <v>51</v>
      </c>
      <c r="L235" s="74"/>
      <c r="M235" s="74"/>
      <c r="N235" s="73" t="s">
        <v>740</v>
      </c>
      <c r="O235" s="77" t="s">
        <v>153</v>
      </c>
      <c r="P235" s="95" t="s">
        <v>724</v>
      </c>
      <c r="Q235" s="96" t="s">
        <v>164</v>
      </c>
      <c r="R235" s="95" t="s">
        <v>735</v>
      </c>
    </row>
    <row r="236" spans="1:18" s="88" customFormat="1" ht="92.4" x14ac:dyDescent="0.25">
      <c r="A236" s="73" t="s">
        <v>741</v>
      </c>
      <c r="B236" s="75" t="s">
        <v>720</v>
      </c>
      <c r="C236" s="74" t="s">
        <v>72</v>
      </c>
      <c r="D236" s="74" t="s">
        <v>3</v>
      </c>
      <c r="E236" s="74" t="s">
        <v>4</v>
      </c>
      <c r="F236" s="74" t="s">
        <v>5</v>
      </c>
      <c r="G236" s="74" t="s">
        <v>150</v>
      </c>
      <c r="H236" s="74" t="s">
        <v>151</v>
      </c>
      <c r="I236" s="74" t="s">
        <v>152</v>
      </c>
      <c r="J236" s="74">
        <v>1</v>
      </c>
      <c r="K236" s="74" t="s">
        <v>33</v>
      </c>
      <c r="L236" s="74"/>
      <c r="M236" s="74"/>
      <c r="N236" s="73" t="s">
        <v>741</v>
      </c>
      <c r="O236" s="77" t="s">
        <v>153</v>
      </c>
      <c r="P236" s="95" t="s">
        <v>721</v>
      </c>
      <c r="Q236" s="96" t="s">
        <v>164</v>
      </c>
      <c r="R236" s="95" t="s">
        <v>737</v>
      </c>
    </row>
    <row r="237" spans="1:18" s="88" customFormat="1" ht="92.4" x14ac:dyDescent="0.25">
      <c r="A237" s="73" t="s">
        <v>742</v>
      </c>
      <c r="B237" s="75" t="s">
        <v>720</v>
      </c>
      <c r="C237" s="74" t="s">
        <v>72</v>
      </c>
      <c r="D237" s="74" t="s">
        <v>3</v>
      </c>
      <c r="E237" s="74" t="s">
        <v>4</v>
      </c>
      <c r="F237" s="74" t="s">
        <v>5</v>
      </c>
      <c r="G237" s="74" t="s">
        <v>150</v>
      </c>
      <c r="H237" s="74" t="s">
        <v>151</v>
      </c>
      <c r="I237" s="74" t="s">
        <v>152</v>
      </c>
      <c r="J237" s="74">
        <v>1</v>
      </c>
      <c r="K237" s="74" t="s">
        <v>56</v>
      </c>
      <c r="L237" s="74"/>
      <c r="M237" s="74"/>
      <c r="N237" s="73" t="s">
        <v>742</v>
      </c>
      <c r="O237" s="77" t="s">
        <v>153</v>
      </c>
      <c r="P237" s="95" t="s">
        <v>724</v>
      </c>
      <c r="Q237" s="96" t="s">
        <v>164</v>
      </c>
      <c r="R237" s="95" t="s">
        <v>735</v>
      </c>
    </row>
    <row r="238" spans="1:18" s="88" customFormat="1" ht="92.4" x14ac:dyDescent="0.25">
      <c r="A238" s="73" t="s">
        <v>743</v>
      </c>
      <c r="B238" s="75" t="s">
        <v>744</v>
      </c>
      <c r="C238" s="74" t="s">
        <v>72</v>
      </c>
      <c r="D238" s="74" t="s">
        <v>3</v>
      </c>
      <c r="E238" s="74" t="s">
        <v>4</v>
      </c>
      <c r="F238" s="74" t="s">
        <v>5</v>
      </c>
      <c r="G238" s="74" t="s">
        <v>173</v>
      </c>
      <c r="H238" s="74" t="s">
        <v>151</v>
      </c>
      <c r="I238" s="74" t="s">
        <v>152</v>
      </c>
      <c r="J238" s="74">
        <v>1</v>
      </c>
      <c r="K238" s="74" t="s">
        <v>33</v>
      </c>
      <c r="L238" s="74"/>
      <c r="M238" s="74"/>
      <c r="N238" s="73" t="s">
        <v>743</v>
      </c>
      <c r="O238" s="77" t="s">
        <v>153</v>
      </c>
      <c r="P238" s="95" t="s">
        <v>745</v>
      </c>
      <c r="Q238" s="96" t="s">
        <v>164</v>
      </c>
      <c r="R238" s="95" t="s">
        <v>746</v>
      </c>
    </row>
    <row r="239" spans="1:18" s="88" customFormat="1" ht="145.19999999999999" x14ac:dyDescent="0.25">
      <c r="A239" s="73" t="s">
        <v>747</v>
      </c>
      <c r="B239" s="75" t="s">
        <v>730</v>
      </c>
      <c r="C239" s="74" t="s">
        <v>72</v>
      </c>
      <c r="D239" s="74" t="s">
        <v>3</v>
      </c>
      <c r="E239" s="74" t="s">
        <v>4</v>
      </c>
      <c r="F239" s="74" t="s">
        <v>5</v>
      </c>
      <c r="G239" s="74" t="s">
        <v>173</v>
      </c>
      <c r="H239" s="74" t="s">
        <v>151</v>
      </c>
      <c r="I239" s="74" t="s">
        <v>152</v>
      </c>
      <c r="J239" s="74">
        <v>1</v>
      </c>
      <c r="K239" s="74" t="s">
        <v>33</v>
      </c>
      <c r="L239" s="74"/>
      <c r="M239" s="74"/>
      <c r="N239" s="73" t="s">
        <v>747</v>
      </c>
      <c r="O239" s="77" t="s">
        <v>153</v>
      </c>
      <c r="P239" s="95" t="s">
        <v>748</v>
      </c>
      <c r="Q239" s="96" t="s">
        <v>164</v>
      </c>
      <c r="R239" s="95" t="s">
        <v>749</v>
      </c>
    </row>
    <row r="240" spans="1:18" s="88" customFormat="1" ht="92.4" x14ac:dyDescent="0.25">
      <c r="A240" s="73" t="s">
        <v>750</v>
      </c>
      <c r="B240" s="75" t="s">
        <v>744</v>
      </c>
      <c r="C240" s="74" t="s">
        <v>72</v>
      </c>
      <c r="D240" s="74" t="s">
        <v>3</v>
      </c>
      <c r="E240" s="74" t="s">
        <v>4</v>
      </c>
      <c r="F240" s="74" t="s">
        <v>5</v>
      </c>
      <c r="G240" s="74" t="s">
        <v>173</v>
      </c>
      <c r="H240" s="74" t="s">
        <v>151</v>
      </c>
      <c r="I240" s="74" t="s">
        <v>152</v>
      </c>
      <c r="J240" s="74">
        <v>1</v>
      </c>
      <c r="K240" s="74" t="s">
        <v>33</v>
      </c>
      <c r="L240" s="74"/>
      <c r="M240" s="74"/>
      <c r="N240" s="73" t="s">
        <v>750</v>
      </c>
      <c r="O240" s="77" t="s">
        <v>153</v>
      </c>
      <c r="P240" s="95" t="s">
        <v>745</v>
      </c>
      <c r="Q240" s="96" t="s">
        <v>164</v>
      </c>
      <c r="R240" s="95" t="s">
        <v>751</v>
      </c>
    </row>
    <row r="241" spans="1:18" s="88" customFormat="1" ht="52.8" x14ac:dyDescent="0.25">
      <c r="A241" s="73" t="s">
        <v>752</v>
      </c>
      <c r="B241" s="75" t="s">
        <v>753</v>
      </c>
      <c r="C241" s="74" t="s">
        <v>64</v>
      </c>
      <c r="D241" s="74" t="s">
        <v>15</v>
      </c>
      <c r="E241" s="74" t="s">
        <v>16</v>
      </c>
      <c r="F241" s="74" t="s">
        <v>17</v>
      </c>
      <c r="G241" s="74" t="s">
        <v>150</v>
      </c>
      <c r="H241" s="74" t="s">
        <v>31</v>
      </c>
      <c r="I241" s="74" t="s">
        <v>198</v>
      </c>
      <c r="J241" s="74">
        <v>1</v>
      </c>
      <c r="K241" s="74" t="s">
        <v>55</v>
      </c>
      <c r="L241" s="74"/>
      <c r="M241" s="74"/>
      <c r="N241" s="73" t="s">
        <v>752</v>
      </c>
      <c r="O241" s="77" t="s">
        <v>153</v>
      </c>
      <c r="P241" s="95" t="s">
        <v>754</v>
      </c>
      <c r="Q241" s="96" t="s">
        <v>755</v>
      </c>
      <c r="R241" s="95" t="s">
        <v>756</v>
      </c>
    </row>
    <row r="242" spans="1:18" s="88" customFormat="1" ht="66" x14ac:dyDescent="0.25">
      <c r="A242" s="73" t="s">
        <v>757</v>
      </c>
      <c r="B242" s="75" t="s">
        <v>753</v>
      </c>
      <c r="C242" s="74" t="s">
        <v>64</v>
      </c>
      <c r="D242" s="74" t="s">
        <v>15</v>
      </c>
      <c r="E242" s="74" t="s">
        <v>16</v>
      </c>
      <c r="F242" s="74" t="s">
        <v>17</v>
      </c>
      <c r="G242" s="74" t="s">
        <v>173</v>
      </c>
      <c r="H242" s="74" t="s">
        <v>31</v>
      </c>
      <c r="I242" s="74" t="s">
        <v>198</v>
      </c>
      <c r="J242" s="74">
        <v>1</v>
      </c>
      <c r="K242" s="74" t="s">
        <v>38</v>
      </c>
      <c r="L242" s="74"/>
      <c r="M242" s="74"/>
      <c r="N242" s="73" t="s">
        <v>757</v>
      </c>
      <c r="O242" s="77" t="s">
        <v>153</v>
      </c>
      <c r="P242" s="95" t="s">
        <v>758</v>
      </c>
      <c r="Q242" s="96" t="s">
        <v>759</v>
      </c>
      <c r="R242" s="95" t="s">
        <v>756</v>
      </c>
    </row>
    <row r="243" spans="1:18" s="88" customFormat="1" ht="79.2" x14ac:dyDescent="0.25">
      <c r="A243" s="73" t="s">
        <v>760</v>
      </c>
      <c r="B243" s="75" t="s">
        <v>761</v>
      </c>
      <c r="C243" s="74" t="s">
        <v>66</v>
      </c>
      <c r="D243" s="74" t="s">
        <v>15</v>
      </c>
      <c r="E243" s="74" t="s">
        <v>16</v>
      </c>
      <c r="F243" s="74" t="s">
        <v>17</v>
      </c>
      <c r="G243" s="74" t="s">
        <v>150</v>
      </c>
      <c r="H243" s="74" t="s">
        <v>31</v>
      </c>
      <c r="I243" s="74" t="s">
        <v>195</v>
      </c>
      <c r="J243" s="74">
        <v>2</v>
      </c>
      <c r="K243" s="74" t="s">
        <v>32</v>
      </c>
      <c r="L243" s="74"/>
      <c r="M243" s="74"/>
      <c r="N243" s="73" t="s">
        <v>760</v>
      </c>
      <c r="O243" s="77" t="s">
        <v>153</v>
      </c>
      <c r="P243" s="95" t="s">
        <v>762</v>
      </c>
      <c r="Q243" s="96" t="s">
        <v>763</v>
      </c>
      <c r="R243" s="95" t="s">
        <v>764</v>
      </c>
    </row>
    <row r="244" spans="1:18" s="88" customFormat="1" ht="66" x14ac:dyDescent="0.25">
      <c r="A244" s="73" t="s">
        <v>765</v>
      </c>
      <c r="B244" s="75" t="s">
        <v>766</v>
      </c>
      <c r="C244" s="74" t="s">
        <v>72</v>
      </c>
      <c r="D244" s="74" t="s">
        <v>15</v>
      </c>
      <c r="E244" s="74" t="s">
        <v>16</v>
      </c>
      <c r="F244" s="74" t="s">
        <v>17</v>
      </c>
      <c r="G244" s="74" t="s">
        <v>173</v>
      </c>
      <c r="H244" s="74" t="s">
        <v>151</v>
      </c>
      <c r="I244" s="74" t="s">
        <v>152</v>
      </c>
      <c r="J244" s="74">
        <v>1</v>
      </c>
      <c r="K244" s="74" t="s">
        <v>32</v>
      </c>
      <c r="L244" s="74"/>
      <c r="M244" s="74"/>
      <c r="N244" s="73" t="s">
        <v>765</v>
      </c>
      <c r="O244" s="77" t="s">
        <v>153</v>
      </c>
      <c r="P244" s="95" t="s">
        <v>767</v>
      </c>
      <c r="Q244" s="96" t="s">
        <v>164</v>
      </c>
      <c r="R244" s="95" t="s">
        <v>954</v>
      </c>
    </row>
    <row r="245" spans="1:18" s="88" customFormat="1" ht="92.4" x14ac:dyDescent="0.25">
      <c r="A245" s="73" t="s">
        <v>768</v>
      </c>
      <c r="B245" s="75" t="s">
        <v>769</v>
      </c>
      <c r="C245" s="74" t="s">
        <v>64</v>
      </c>
      <c r="D245" s="74" t="s">
        <v>15</v>
      </c>
      <c r="E245" s="74" t="s">
        <v>16</v>
      </c>
      <c r="F245" s="74" t="s">
        <v>770</v>
      </c>
      <c r="G245" s="74" t="s">
        <v>150</v>
      </c>
      <c r="H245" s="74" t="s">
        <v>31</v>
      </c>
      <c r="I245" s="74" t="s">
        <v>195</v>
      </c>
      <c r="J245" s="74">
        <v>1</v>
      </c>
      <c r="K245" s="74" t="s">
        <v>32</v>
      </c>
      <c r="L245" s="74"/>
      <c r="M245" s="74"/>
      <c r="N245" s="73" t="s">
        <v>768</v>
      </c>
      <c r="O245" s="77" t="s">
        <v>153</v>
      </c>
      <c r="P245" s="95" t="s">
        <v>771</v>
      </c>
      <c r="Q245" s="96" t="s">
        <v>772</v>
      </c>
      <c r="R245" s="95" t="s">
        <v>962</v>
      </c>
    </row>
    <row r="246" spans="1:18" s="88" customFormat="1" ht="105.6" x14ac:dyDescent="0.25">
      <c r="A246" s="73" t="s">
        <v>773</v>
      </c>
      <c r="B246" s="75" t="s">
        <v>774</v>
      </c>
      <c r="C246" s="74" t="s">
        <v>64</v>
      </c>
      <c r="D246" s="74" t="s">
        <v>15</v>
      </c>
      <c r="E246" s="74" t="s">
        <v>16</v>
      </c>
      <c r="F246" s="74" t="s">
        <v>775</v>
      </c>
      <c r="G246" s="74" t="s">
        <v>150</v>
      </c>
      <c r="H246" s="74" t="s">
        <v>31</v>
      </c>
      <c r="I246" s="74" t="s">
        <v>198</v>
      </c>
      <c r="J246" s="74">
        <v>1</v>
      </c>
      <c r="K246" s="74" t="s">
        <v>38</v>
      </c>
      <c r="L246" s="74"/>
      <c r="M246" s="74"/>
      <c r="N246" s="73" t="s">
        <v>773</v>
      </c>
      <c r="O246" s="77" t="s">
        <v>153</v>
      </c>
      <c r="P246" s="95" t="s">
        <v>776</v>
      </c>
      <c r="Q246" s="96" t="s">
        <v>777</v>
      </c>
      <c r="R246" s="95" t="s">
        <v>778</v>
      </c>
    </row>
    <row r="247" spans="1:18" s="88" customFormat="1" ht="92.4" x14ac:dyDescent="0.25">
      <c r="A247" s="73" t="s">
        <v>779</v>
      </c>
      <c r="B247" s="75" t="s">
        <v>780</v>
      </c>
      <c r="C247" s="74" t="s">
        <v>66</v>
      </c>
      <c r="D247" s="74" t="s">
        <v>15</v>
      </c>
      <c r="E247" s="74" t="s">
        <v>16</v>
      </c>
      <c r="F247" s="74" t="s">
        <v>775</v>
      </c>
      <c r="G247" s="74" t="s">
        <v>150</v>
      </c>
      <c r="H247" s="74" t="s">
        <v>31</v>
      </c>
      <c r="I247" s="74" t="s">
        <v>195</v>
      </c>
      <c r="J247" s="74">
        <v>1</v>
      </c>
      <c r="K247" s="74" t="s">
        <v>38</v>
      </c>
      <c r="L247" s="74"/>
      <c r="M247" s="74"/>
      <c r="N247" s="73" t="s">
        <v>779</v>
      </c>
      <c r="O247" s="77" t="s">
        <v>153</v>
      </c>
      <c r="P247" s="95" t="s">
        <v>781</v>
      </c>
      <c r="Q247" s="96" t="s">
        <v>782</v>
      </c>
      <c r="R247" s="95" t="s">
        <v>783</v>
      </c>
    </row>
    <row r="248" spans="1:18" s="88" customFormat="1" ht="92.4" x14ac:dyDescent="0.25">
      <c r="A248" s="73" t="s">
        <v>784</v>
      </c>
      <c r="B248" s="75" t="s">
        <v>780</v>
      </c>
      <c r="C248" s="74" t="s">
        <v>66</v>
      </c>
      <c r="D248" s="74" t="s">
        <v>15</v>
      </c>
      <c r="E248" s="74" t="s">
        <v>16</v>
      </c>
      <c r="F248" s="74" t="s">
        <v>775</v>
      </c>
      <c r="G248" s="74" t="s">
        <v>150</v>
      </c>
      <c r="H248" s="74" t="s">
        <v>31</v>
      </c>
      <c r="I248" s="74" t="s">
        <v>195</v>
      </c>
      <c r="J248" s="74">
        <v>1</v>
      </c>
      <c r="K248" s="74" t="s">
        <v>54</v>
      </c>
      <c r="L248" s="74"/>
      <c r="M248" s="74"/>
      <c r="N248" s="73" t="s">
        <v>784</v>
      </c>
      <c r="O248" s="77" t="s">
        <v>153</v>
      </c>
      <c r="P248" s="95" t="s">
        <v>781</v>
      </c>
      <c r="Q248" s="96" t="s">
        <v>782</v>
      </c>
      <c r="R248" s="95" t="s">
        <v>785</v>
      </c>
    </row>
    <row r="249" spans="1:18" s="88" customFormat="1" ht="52.8" x14ac:dyDescent="0.25">
      <c r="A249" s="73" t="s">
        <v>889</v>
      </c>
      <c r="B249" s="75" t="s">
        <v>890</v>
      </c>
      <c r="C249" s="74" t="s">
        <v>72</v>
      </c>
      <c r="D249" s="74" t="s">
        <v>15</v>
      </c>
      <c r="E249" s="74" t="s">
        <v>16</v>
      </c>
      <c r="F249" s="74" t="s">
        <v>775</v>
      </c>
      <c r="G249" s="74" t="s">
        <v>173</v>
      </c>
      <c r="H249" s="74" t="s">
        <v>151</v>
      </c>
      <c r="I249" s="74" t="s">
        <v>152</v>
      </c>
      <c r="J249" s="74">
        <v>1</v>
      </c>
      <c r="K249" s="74" t="s">
        <v>32</v>
      </c>
      <c r="L249" s="74" t="s">
        <v>864</v>
      </c>
      <c r="M249" s="74"/>
      <c r="N249" s="73" t="s">
        <v>889</v>
      </c>
      <c r="O249" s="77" t="s">
        <v>153</v>
      </c>
      <c r="P249" s="95" t="s">
        <v>891</v>
      </c>
      <c r="Q249" s="96" t="s">
        <v>892</v>
      </c>
      <c r="R249" s="95" t="s">
        <v>893</v>
      </c>
    </row>
    <row r="250" spans="1:18" s="88" customFormat="1" ht="52.8" x14ac:dyDescent="0.25">
      <c r="A250" s="73" t="s">
        <v>786</v>
      </c>
      <c r="B250" s="75" t="s">
        <v>787</v>
      </c>
      <c r="C250" s="74" t="s">
        <v>72</v>
      </c>
      <c r="D250" s="74" t="s">
        <v>15</v>
      </c>
      <c r="E250" s="74" t="s">
        <v>16</v>
      </c>
      <c r="F250" s="74" t="s">
        <v>775</v>
      </c>
      <c r="G250" s="74" t="s">
        <v>173</v>
      </c>
      <c r="H250" s="74" t="s">
        <v>151</v>
      </c>
      <c r="I250" s="74" t="s">
        <v>152</v>
      </c>
      <c r="J250" s="74">
        <v>1</v>
      </c>
      <c r="K250" s="74" t="s">
        <v>32</v>
      </c>
      <c r="L250" s="74"/>
      <c r="M250" s="74"/>
      <c r="N250" s="73" t="s">
        <v>786</v>
      </c>
      <c r="O250" s="77" t="s">
        <v>153</v>
      </c>
      <c r="P250" s="95" t="s">
        <v>788</v>
      </c>
      <c r="Q250" s="96" t="s">
        <v>789</v>
      </c>
      <c r="R250" s="95" t="s">
        <v>790</v>
      </c>
    </row>
    <row r="251" spans="1:18" s="88" customFormat="1" ht="52.8" x14ac:dyDescent="0.25">
      <c r="A251" s="73" t="s">
        <v>791</v>
      </c>
      <c r="B251" s="75" t="s">
        <v>792</v>
      </c>
      <c r="C251" s="74" t="s">
        <v>64</v>
      </c>
      <c r="D251" s="74" t="s">
        <v>15</v>
      </c>
      <c r="E251" s="74" t="s">
        <v>18</v>
      </c>
      <c r="F251" s="74" t="s">
        <v>19</v>
      </c>
      <c r="G251" s="74" t="s">
        <v>173</v>
      </c>
      <c r="H251" s="74" t="s">
        <v>31</v>
      </c>
      <c r="I251" s="74" t="s">
        <v>198</v>
      </c>
      <c r="J251" s="74">
        <v>1</v>
      </c>
      <c r="K251" s="74" t="s">
        <v>38</v>
      </c>
      <c r="L251" s="74"/>
      <c r="M251" s="74"/>
      <c r="N251" s="73" t="s">
        <v>791</v>
      </c>
      <c r="O251" s="77" t="s">
        <v>153</v>
      </c>
      <c r="P251" s="95" t="s">
        <v>793</v>
      </c>
      <c r="Q251" s="96" t="s">
        <v>794</v>
      </c>
      <c r="R251" s="95" t="s">
        <v>795</v>
      </c>
    </row>
    <row r="252" spans="1:18" s="88" customFormat="1" ht="52.8" x14ac:dyDescent="0.25">
      <c r="A252" s="73" t="s">
        <v>796</v>
      </c>
      <c r="B252" s="75" t="s">
        <v>792</v>
      </c>
      <c r="C252" s="74" t="s">
        <v>64</v>
      </c>
      <c r="D252" s="74" t="s">
        <v>15</v>
      </c>
      <c r="E252" s="74" t="s">
        <v>18</v>
      </c>
      <c r="F252" s="74" t="s">
        <v>19</v>
      </c>
      <c r="G252" s="74" t="s">
        <v>173</v>
      </c>
      <c r="H252" s="74" t="s">
        <v>31</v>
      </c>
      <c r="I252" s="74" t="s">
        <v>198</v>
      </c>
      <c r="J252" s="74">
        <v>1</v>
      </c>
      <c r="K252" s="74" t="s">
        <v>40</v>
      </c>
      <c r="L252" s="74"/>
      <c r="M252" s="74"/>
      <c r="N252" s="73" t="s">
        <v>796</v>
      </c>
      <c r="O252" s="77" t="s">
        <v>153</v>
      </c>
      <c r="P252" s="95" t="s">
        <v>793</v>
      </c>
      <c r="Q252" s="96" t="s">
        <v>794</v>
      </c>
      <c r="R252" s="95" t="s">
        <v>795</v>
      </c>
    </row>
    <row r="253" spans="1:18" s="88" customFormat="1" ht="52.8" x14ac:dyDescent="0.25">
      <c r="A253" s="73" t="s">
        <v>797</v>
      </c>
      <c r="B253" s="75" t="s">
        <v>792</v>
      </c>
      <c r="C253" s="74" t="s">
        <v>64</v>
      </c>
      <c r="D253" s="74" t="s">
        <v>15</v>
      </c>
      <c r="E253" s="74" t="s">
        <v>18</v>
      </c>
      <c r="F253" s="74" t="s">
        <v>19</v>
      </c>
      <c r="G253" s="74" t="s">
        <v>173</v>
      </c>
      <c r="H253" s="74" t="s">
        <v>31</v>
      </c>
      <c r="I253" s="74" t="s">
        <v>198</v>
      </c>
      <c r="J253" s="74">
        <v>1</v>
      </c>
      <c r="K253" s="74" t="s">
        <v>47</v>
      </c>
      <c r="L253" s="74"/>
      <c r="M253" s="74"/>
      <c r="N253" s="73" t="s">
        <v>797</v>
      </c>
      <c r="O253" s="77" t="s">
        <v>153</v>
      </c>
      <c r="P253" s="95" t="s">
        <v>793</v>
      </c>
      <c r="Q253" s="96" t="s">
        <v>804</v>
      </c>
      <c r="R253" s="95" t="s">
        <v>894</v>
      </c>
    </row>
    <row r="254" spans="1:18" s="88" customFormat="1" ht="66" x14ac:dyDescent="0.25">
      <c r="A254" s="73" t="s">
        <v>798</v>
      </c>
      <c r="B254" s="75" t="s">
        <v>792</v>
      </c>
      <c r="C254" s="74" t="s">
        <v>72</v>
      </c>
      <c r="D254" s="74" t="s">
        <v>15</v>
      </c>
      <c r="E254" s="74" t="s">
        <v>18</v>
      </c>
      <c r="F254" s="74" t="s">
        <v>19</v>
      </c>
      <c r="G254" s="74" t="s">
        <v>173</v>
      </c>
      <c r="H254" s="74" t="s">
        <v>151</v>
      </c>
      <c r="I254" s="74" t="s">
        <v>198</v>
      </c>
      <c r="J254" s="74">
        <v>1</v>
      </c>
      <c r="K254" s="74" t="s">
        <v>58</v>
      </c>
      <c r="L254" s="74"/>
      <c r="M254" s="74"/>
      <c r="N254" s="73" t="s">
        <v>798</v>
      </c>
      <c r="O254" s="77" t="s">
        <v>153</v>
      </c>
      <c r="P254" s="95" t="s">
        <v>799</v>
      </c>
      <c r="Q254" s="96" t="s">
        <v>800</v>
      </c>
      <c r="R254" s="95" t="s">
        <v>801</v>
      </c>
    </row>
    <row r="255" spans="1:18" s="88" customFormat="1" ht="52.8" x14ac:dyDescent="0.25">
      <c r="A255" s="73" t="s">
        <v>802</v>
      </c>
      <c r="B255" s="75" t="s">
        <v>792</v>
      </c>
      <c r="C255" s="74" t="s">
        <v>64</v>
      </c>
      <c r="D255" s="74" t="s">
        <v>15</v>
      </c>
      <c r="E255" s="74" t="s">
        <v>18</v>
      </c>
      <c r="F255" s="74" t="s">
        <v>19</v>
      </c>
      <c r="G255" s="74" t="s">
        <v>173</v>
      </c>
      <c r="H255" s="74" t="s">
        <v>31</v>
      </c>
      <c r="I255" s="74" t="s">
        <v>198</v>
      </c>
      <c r="J255" s="74">
        <v>1</v>
      </c>
      <c r="K255" s="74" t="s">
        <v>59</v>
      </c>
      <c r="L255" s="74"/>
      <c r="M255" s="74"/>
      <c r="N255" s="73" t="s">
        <v>802</v>
      </c>
      <c r="O255" s="77" t="s">
        <v>153</v>
      </c>
      <c r="P255" s="95" t="s">
        <v>793</v>
      </c>
      <c r="Q255" s="96" t="s">
        <v>800</v>
      </c>
      <c r="R255" s="95" t="s">
        <v>895</v>
      </c>
    </row>
    <row r="256" spans="1:18" s="88" customFormat="1" ht="52.8" x14ac:dyDescent="0.25">
      <c r="A256" s="73" t="s">
        <v>803</v>
      </c>
      <c r="B256" s="75" t="s">
        <v>792</v>
      </c>
      <c r="C256" s="74" t="s">
        <v>64</v>
      </c>
      <c r="D256" s="74" t="s">
        <v>15</v>
      </c>
      <c r="E256" s="74" t="s">
        <v>18</v>
      </c>
      <c r="F256" s="74" t="s">
        <v>19</v>
      </c>
      <c r="G256" s="74" t="s">
        <v>150</v>
      </c>
      <c r="H256" s="74" t="s">
        <v>31</v>
      </c>
      <c r="I256" s="74" t="s">
        <v>198</v>
      </c>
      <c r="J256" s="74">
        <v>1</v>
      </c>
      <c r="K256" s="74" t="s">
        <v>38</v>
      </c>
      <c r="L256" s="74"/>
      <c r="M256" s="74"/>
      <c r="N256" s="73" t="s">
        <v>803</v>
      </c>
      <c r="O256" s="77" t="s">
        <v>153</v>
      </c>
      <c r="P256" s="95" t="s">
        <v>793</v>
      </c>
      <c r="Q256" s="96" t="s">
        <v>804</v>
      </c>
      <c r="R256" s="95" t="s">
        <v>805</v>
      </c>
    </row>
    <row r="257" spans="1:18" s="88" customFormat="1" ht="66" x14ac:dyDescent="0.25">
      <c r="A257" s="73" t="s">
        <v>806</v>
      </c>
      <c r="B257" s="75" t="s">
        <v>792</v>
      </c>
      <c r="C257" s="74" t="s">
        <v>64</v>
      </c>
      <c r="D257" s="74" t="s">
        <v>15</v>
      </c>
      <c r="E257" s="74" t="s">
        <v>18</v>
      </c>
      <c r="F257" s="74" t="s">
        <v>19</v>
      </c>
      <c r="G257" s="74" t="s">
        <v>150</v>
      </c>
      <c r="H257" s="74" t="s">
        <v>31</v>
      </c>
      <c r="I257" s="74" t="s">
        <v>198</v>
      </c>
      <c r="J257" s="74">
        <v>1</v>
      </c>
      <c r="K257" s="74" t="s">
        <v>40</v>
      </c>
      <c r="L257" s="74"/>
      <c r="M257" s="74"/>
      <c r="N257" s="73" t="s">
        <v>806</v>
      </c>
      <c r="O257" s="77" t="s">
        <v>153</v>
      </c>
      <c r="P257" s="95" t="s">
        <v>807</v>
      </c>
      <c r="Q257" s="96" t="s">
        <v>804</v>
      </c>
      <c r="R257" s="95" t="s">
        <v>805</v>
      </c>
    </row>
    <row r="258" spans="1:18" s="88" customFormat="1" ht="66" x14ac:dyDescent="0.25">
      <c r="A258" s="73" t="s">
        <v>808</v>
      </c>
      <c r="B258" s="75" t="s">
        <v>792</v>
      </c>
      <c r="C258" s="74" t="s">
        <v>64</v>
      </c>
      <c r="D258" s="74" t="s">
        <v>15</v>
      </c>
      <c r="E258" s="74" t="s">
        <v>18</v>
      </c>
      <c r="F258" s="74" t="s">
        <v>19</v>
      </c>
      <c r="G258" s="74" t="s">
        <v>150</v>
      </c>
      <c r="H258" s="74" t="s">
        <v>31</v>
      </c>
      <c r="I258" s="74" t="s">
        <v>195</v>
      </c>
      <c r="J258" s="74">
        <v>1</v>
      </c>
      <c r="K258" s="74" t="s">
        <v>49</v>
      </c>
      <c r="L258" s="74"/>
      <c r="M258" s="74"/>
      <c r="N258" s="73" t="s">
        <v>808</v>
      </c>
      <c r="O258" s="77" t="s">
        <v>153</v>
      </c>
      <c r="P258" s="95" t="s">
        <v>807</v>
      </c>
      <c r="Q258" s="96" t="s">
        <v>804</v>
      </c>
      <c r="R258" s="95" t="s">
        <v>809</v>
      </c>
    </row>
    <row r="259" spans="1:18" s="88" customFormat="1" ht="52.8" x14ac:dyDescent="0.25">
      <c r="A259" s="73" t="s">
        <v>810</v>
      </c>
      <c r="B259" s="75" t="s">
        <v>792</v>
      </c>
      <c r="C259" s="74" t="s">
        <v>64</v>
      </c>
      <c r="D259" s="74" t="s">
        <v>15</v>
      </c>
      <c r="E259" s="74" t="s">
        <v>18</v>
      </c>
      <c r="F259" s="74" t="s">
        <v>19</v>
      </c>
      <c r="G259" s="74" t="s">
        <v>150</v>
      </c>
      <c r="H259" s="74" t="s">
        <v>31</v>
      </c>
      <c r="I259" s="74" t="s">
        <v>198</v>
      </c>
      <c r="J259" s="74">
        <v>2</v>
      </c>
      <c r="K259" s="74" t="s">
        <v>32</v>
      </c>
      <c r="L259" s="74"/>
      <c r="M259" s="74"/>
      <c r="N259" s="73" t="s">
        <v>810</v>
      </c>
      <c r="O259" s="77" t="s">
        <v>153</v>
      </c>
      <c r="P259" s="95" t="s">
        <v>793</v>
      </c>
      <c r="Q259" s="96" t="s">
        <v>804</v>
      </c>
      <c r="R259" s="95" t="s">
        <v>811</v>
      </c>
    </row>
    <row r="260" spans="1:18" s="88" customFormat="1" ht="52.8" x14ac:dyDescent="0.25">
      <c r="A260" s="73" t="s">
        <v>812</v>
      </c>
      <c r="B260" s="75" t="s">
        <v>792</v>
      </c>
      <c r="C260" s="74" t="s">
        <v>64</v>
      </c>
      <c r="D260" s="74" t="s">
        <v>15</v>
      </c>
      <c r="E260" s="74" t="s">
        <v>18</v>
      </c>
      <c r="F260" s="74" t="s">
        <v>19</v>
      </c>
      <c r="G260" s="74" t="s">
        <v>150</v>
      </c>
      <c r="H260" s="74" t="s">
        <v>31</v>
      </c>
      <c r="I260" s="74" t="s">
        <v>198</v>
      </c>
      <c r="J260" s="74">
        <v>1</v>
      </c>
      <c r="K260" s="74" t="s">
        <v>53</v>
      </c>
      <c r="L260" s="74"/>
      <c r="M260" s="74"/>
      <c r="N260" s="73" t="s">
        <v>812</v>
      </c>
      <c r="O260" s="77" t="s">
        <v>153</v>
      </c>
      <c r="P260" s="95" t="s">
        <v>793</v>
      </c>
      <c r="Q260" s="96" t="s">
        <v>804</v>
      </c>
      <c r="R260" s="95" t="s">
        <v>809</v>
      </c>
    </row>
    <row r="261" spans="1:18" s="88" customFormat="1" ht="52.8" x14ac:dyDescent="0.25">
      <c r="A261" s="73" t="s">
        <v>813</v>
      </c>
      <c r="B261" s="75" t="s">
        <v>792</v>
      </c>
      <c r="C261" s="74" t="s">
        <v>64</v>
      </c>
      <c r="D261" s="74" t="s">
        <v>15</v>
      </c>
      <c r="E261" s="74" t="s">
        <v>18</v>
      </c>
      <c r="F261" s="74" t="s">
        <v>19</v>
      </c>
      <c r="G261" s="74" t="s">
        <v>150</v>
      </c>
      <c r="H261" s="74" t="s">
        <v>31</v>
      </c>
      <c r="I261" s="74" t="s">
        <v>195</v>
      </c>
      <c r="J261" s="74">
        <v>1</v>
      </c>
      <c r="K261" s="74" t="s">
        <v>53</v>
      </c>
      <c r="L261" s="74"/>
      <c r="M261" s="74"/>
      <c r="N261" s="73" t="s">
        <v>813</v>
      </c>
      <c r="O261" s="77" t="s">
        <v>153</v>
      </c>
      <c r="P261" s="95" t="s">
        <v>793</v>
      </c>
      <c r="Q261" s="96" t="s">
        <v>804</v>
      </c>
      <c r="R261" s="95" t="s">
        <v>814</v>
      </c>
    </row>
    <row r="262" spans="1:18" s="88" customFormat="1" ht="183.75" customHeight="1" x14ac:dyDescent="0.25">
      <c r="A262" s="73" t="s">
        <v>815</v>
      </c>
      <c r="B262" s="75" t="s">
        <v>792</v>
      </c>
      <c r="C262" s="74" t="s">
        <v>66</v>
      </c>
      <c r="D262" s="74" t="s">
        <v>15</v>
      </c>
      <c r="E262" s="74" t="s">
        <v>18</v>
      </c>
      <c r="F262" s="74" t="s">
        <v>19</v>
      </c>
      <c r="G262" s="74" t="s">
        <v>150</v>
      </c>
      <c r="H262" s="74" t="s">
        <v>31</v>
      </c>
      <c r="I262" s="74" t="s">
        <v>198</v>
      </c>
      <c r="J262" s="74">
        <v>1</v>
      </c>
      <c r="K262" s="74" t="s">
        <v>53</v>
      </c>
      <c r="L262" s="74"/>
      <c r="M262" s="74"/>
      <c r="N262" s="73" t="s">
        <v>815</v>
      </c>
      <c r="O262" s="77" t="s">
        <v>153</v>
      </c>
      <c r="P262" s="95" t="s">
        <v>816</v>
      </c>
      <c r="Q262" s="96" t="s">
        <v>794</v>
      </c>
      <c r="R262" s="95" t="s">
        <v>809</v>
      </c>
    </row>
    <row r="263" spans="1:18" s="88" customFormat="1" ht="66" x14ac:dyDescent="0.25">
      <c r="A263" s="73" t="s">
        <v>817</v>
      </c>
      <c r="B263" s="75" t="s">
        <v>792</v>
      </c>
      <c r="C263" s="74" t="s">
        <v>64</v>
      </c>
      <c r="D263" s="74" t="s">
        <v>15</v>
      </c>
      <c r="E263" s="74" t="s">
        <v>18</v>
      </c>
      <c r="F263" s="74" t="s">
        <v>19</v>
      </c>
      <c r="G263" s="74" t="s">
        <v>531</v>
      </c>
      <c r="H263" s="74" t="s">
        <v>31</v>
      </c>
      <c r="I263" s="74" t="s">
        <v>198</v>
      </c>
      <c r="J263" s="74">
        <v>1</v>
      </c>
      <c r="K263" s="74" t="s">
        <v>32</v>
      </c>
      <c r="L263" s="74"/>
      <c r="M263" s="74"/>
      <c r="N263" s="73" t="s">
        <v>817</v>
      </c>
      <c r="O263" s="77" t="s">
        <v>153</v>
      </c>
      <c r="P263" s="95" t="s">
        <v>807</v>
      </c>
      <c r="Q263" s="96" t="s">
        <v>804</v>
      </c>
      <c r="R263" s="95" t="s">
        <v>818</v>
      </c>
    </row>
    <row r="264" spans="1:18" ht="66" x14ac:dyDescent="0.25">
      <c r="A264" s="73" t="s">
        <v>819</v>
      </c>
      <c r="B264" s="75" t="s">
        <v>820</v>
      </c>
      <c r="C264" s="74" t="s">
        <v>64</v>
      </c>
      <c r="D264" s="74" t="s">
        <v>15</v>
      </c>
      <c r="E264" s="74" t="s">
        <v>18</v>
      </c>
      <c r="F264" s="74" t="s">
        <v>20</v>
      </c>
      <c r="G264" s="74" t="s">
        <v>150</v>
      </c>
      <c r="H264" s="74" t="s">
        <v>31</v>
      </c>
      <c r="I264" s="74" t="s">
        <v>195</v>
      </c>
      <c r="J264" s="74">
        <v>1</v>
      </c>
      <c r="K264" s="74" t="s">
        <v>40</v>
      </c>
      <c r="L264" s="74"/>
      <c r="M264" s="74"/>
      <c r="N264" s="73" t="s">
        <v>819</v>
      </c>
      <c r="O264" s="77" t="s">
        <v>153</v>
      </c>
      <c r="P264" s="95" t="s">
        <v>821</v>
      </c>
      <c r="Q264" s="96" t="s">
        <v>804</v>
      </c>
      <c r="R264" s="95" t="s">
        <v>822</v>
      </c>
    </row>
    <row r="265" spans="1:18" ht="60" x14ac:dyDescent="0.25">
      <c r="A265" s="73" t="s">
        <v>823</v>
      </c>
      <c r="B265" s="75" t="s">
        <v>820</v>
      </c>
      <c r="C265" s="74" t="s">
        <v>64</v>
      </c>
      <c r="D265" s="74" t="s">
        <v>15</v>
      </c>
      <c r="E265" s="74" t="s">
        <v>18</v>
      </c>
      <c r="F265" s="74" t="s">
        <v>20</v>
      </c>
      <c r="G265" s="74" t="s">
        <v>150</v>
      </c>
      <c r="H265" s="74" t="s">
        <v>31</v>
      </c>
      <c r="I265" s="74" t="s">
        <v>195</v>
      </c>
      <c r="J265" s="74">
        <v>1</v>
      </c>
      <c r="K265" s="74" t="s">
        <v>32</v>
      </c>
      <c r="L265" s="74"/>
      <c r="M265" s="74"/>
      <c r="N265" s="73" t="s">
        <v>823</v>
      </c>
      <c r="O265" s="77" t="s">
        <v>153</v>
      </c>
      <c r="P265" s="95" t="s">
        <v>824</v>
      </c>
      <c r="Q265" s="96" t="s">
        <v>804</v>
      </c>
      <c r="R265" s="95" t="s">
        <v>825</v>
      </c>
    </row>
    <row r="266" spans="1:18" ht="52.8" x14ac:dyDescent="0.25">
      <c r="A266" s="73" t="s">
        <v>826</v>
      </c>
      <c r="B266" s="75" t="s">
        <v>827</v>
      </c>
      <c r="C266" s="74" t="s">
        <v>64</v>
      </c>
      <c r="D266" s="74" t="s">
        <v>15</v>
      </c>
      <c r="E266" s="74" t="s">
        <v>18</v>
      </c>
      <c r="F266" s="74" t="s">
        <v>20</v>
      </c>
      <c r="G266" s="74" t="s">
        <v>150</v>
      </c>
      <c r="H266" s="74" t="s">
        <v>31</v>
      </c>
      <c r="I266" s="74" t="s">
        <v>195</v>
      </c>
      <c r="J266" s="74">
        <v>1</v>
      </c>
      <c r="K266" s="74" t="s">
        <v>53</v>
      </c>
      <c r="L266" s="74"/>
      <c r="M266" s="74"/>
      <c r="N266" s="73" t="s">
        <v>826</v>
      </c>
      <c r="O266" s="77" t="s">
        <v>153</v>
      </c>
      <c r="P266" s="95" t="s">
        <v>828</v>
      </c>
      <c r="Q266" s="96" t="s">
        <v>804</v>
      </c>
      <c r="R266" s="95" t="s">
        <v>829</v>
      </c>
    </row>
    <row r="267" spans="1:18" ht="52.8" x14ac:dyDescent="0.25">
      <c r="A267" s="73" t="s">
        <v>830</v>
      </c>
      <c r="B267" s="75" t="s">
        <v>831</v>
      </c>
      <c r="C267" s="74" t="s">
        <v>64</v>
      </c>
      <c r="D267" s="74" t="s">
        <v>15</v>
      </c>
      <c r="E267" s="74" t="s">
        <v>18</v>
      </c>
      <c r="F267" s="74" t="s">
        <v>20</v>
      </c>
      <c r="G267" s="74" t="s">
        <v>173</v>
      </c>
      <c r="H267" s="74" t="s">
        <v>31</v>
      </c>
      <c r="I267" s="74" t="s">
        <v>195</v>
      </c>
      <c r="J267" s="74">
        <v>1</v>
      </c>
      <c r="K267" s="74" t="s">
        <v>38</v>
      </c>
      <c r="L267" s="74"/>
      <c r="M267" s="74"/>
      <c r="N267" s="73" t="s">
        <v>830</v>
      </c>
      <c r="O267" s="77" t="s">
        <v>153</v>
      </c>
      <c r="P267" s="95" t="s">
        <v>828</v>
      </c>
      <c r="Q267" s="96" t="s">
        <v>832</v>
      </c>
      <c r="R267" s="95" t="s">
        <v>833</v>
      </c>
    </row>
    <row r="268" spans="1:18" ht="52.8" x14ac:dyDescent="0.25">
      <c r="A268" s="73" t="s">
        <v>834</v>
      </c>
      <c r="B268" s="75" t="s">
        <v>831</v>
      </c>
      <c r="C268" s="74" t="s">
        <v>64</v>
      </c>
      <c r="D268" s="74" t="s">
        <v>15</v>
      </c>
      <c r="E268" s="74" t="s">
        <v>18</v>
      </c>
      <c r="F268" s="74" t="s">
        <v>20</v>
      </c>
      <c r="G268" s="74" t="s">
        <v>173</v>
      </c>
      <c r="H268" s="74" t="s">
        <v>31</v>
      </c>
      <c r="I268" s="74" t="s">
        <v>195</v>
      </c>
      <c r="J268" s="74">
        <v>1</v>
      </c>
      <c r="K268" s="74" t="s">
        <v>40</v>
      </c>
      <c r="L268" s="74"/>
      <c r="M268" s="74"/>
      <c r="N268" s="73" t="s">
        <v>834</v>
      </c>
      <c r="O268" s="77" t="s">
        <v>153</v>
      </c>
      <c r="P268" s="95" t="s">
        <v>828</v>
      </c>
      <c r="Q268" s="96" t="s">
        <v>832</v>
      </c>
      <c r="R268" s="95" t="s">
        <v>835</v>
      </c>
    </row>
    <row r="269" spans="1:18" ht="66" x14ac:dyDescent="0.25">
      <c r="A269" s="73" t="s">
        <v>836</v>
      </c>
      <c r="B269" s="75" t="s">
        <v>837</v>
      </c>
      <c r="C269" s="74" t="s">
        <v>64</v>
      </c>
      <c r="D269" s="74" t="s">
        <v>15</v>
      </c>
      <c r="E269" s="74" t="s">
        <v>18</v>
      </c>
      <c r="F269" s="74" t="s">
        <v>20</v>
      </c>
      <c r="G269" s="74" t="s">
        <v>173</v>
      </c>
      <c r="H269" s="74" t="s">
        <v>31</v>
      </c>
      <c r="I269" s="74" t="s">
        <v>195</v>
      </c>
      <c r="J269" s="74">
        <v>1</v>
      </c>
      <c r="K269" s="74" t="s">
        <v>40</v>
      </c>
      <c r="L269" s="74"/>
      <c r="M269" s="74"/>
      <c r="N269" s="73" t="s">
        <v>836</v>
      </c>
      <c r="O269" s="77" t="s">
        <v>153</v>
      </c>
      <c r="P269" s="95" t="s">
        <v>838</v>
      </c>
      <c r="Q269" s="96" t="s">
        <v>832</v>
      </c>
      <c r="R269" s="95" t="s">
        <v>839</v>
      </c>
    </row>
    <row r="270" spans="1:18" ht="66" x14ac:dyDescent="0.25">
      <c r="A270" s="90" t="s">
        <v>934</v>
      </c>
      <c r="B270" s="75" t="s">
        <v>837</v>
      </c>
      <c r="C270" s="74" t="s">
        <v>64</v>
      </c>
      <c r="D270" s="74" t="s">
        <v>15</v>
      </c>
      <c r="E270" s="74" t="s">
        <v>18</v>
      </c>
      <c r="F270" s="74" t="s">
        <v>20</v>
      </c>
      <c r="G270" s="74" t="s">
        <v>173</v>
      </c>
      <c r="H270" s="97" t="s">
        <v>151</v>
      </c>
      <c r="I270" s="74" t="s">
        <v>152</v>
      </c>
      <c r="J270" s="97">
        <v>1</v>
      </c>
      <c r="K270" s="74" t="s">
        <v>40</v>
      </c>
      <c r="L270" s="74"/>
      <c r="M270" s="74">
        <v>1</v>
      </c>
      <c r="N270" s="90" t="s">
        <v>934</v>
      </c>
      <c r="O270" s="77" t="s">
        <v>153</v>
      </c>
      <c r="P270" s="95" t="s">
        <v>838</v>
      </c>
      <c r="Q270" s="95" t="s">
        <v>832</v>
      </c>
      <c r="R270" s="95" t="s">
        <v>935</v>
      </c>
    </row>
    <row r="271" spans="1:18" ht="52.8" x14ac:dyDescent="0.25">
      <c r="A271" s="73" t="s">
        <v>840</v>
      </c>
      <c r="B271" s="75" t="s">
        <v>841</v>
      </c>
      <c r="C271" s="74" t="s">
        <v>63</v>
      </c>
      <c r="D271" s="74" t="s">
        <v>15</v>
      </c>
      <c r="E271" s="74" t="s">
        <v>842</v>
      </c>
      <c r="F271" s="74" t="s">
        <v>843</v>
      </c>
      <c r="G271" s="74" t="s">
        <v>150</v>
      </c>
      <c r="H271" s="74" t="s">
        <v>31</v>
      </c>
      <c r="I271" s="74" t="s">
        <v>198</v>
      </c>
      <c r="J271" s="74">
        <v>1</v>
      </c>
      <c r="K271" s="74" t="s">
        <v>32</v>
      </c>
      <c r="L271" s="74"/>
      <c r="M271" s="74"/>
      <c r="N271" s="73" t="s">
        <v>840</v>
      </c>
      <c r="O271" s="77" t="s">
        <v>153</v>
      </c>
      <c r="P271" s="95" t="s">
        <v>844</v>
      </c>
      <c r="Q271" s="96" t="s">
        <v>845</v>
      </c>
      <c r="R271" s="95" t="s">
        <v>846</v>
      </c>
    </row>
    <row r="272" spans="1:18" ht="52.8" x14ac:dyDescent="0.25">
      <c r="A272" s="73" t="s">
        <v>847</v>
      </c>
      <c r="B272" s="75" t="s">
        <v>841</v>
      </c>
      <c r="C272" s="74" t="s">
        <v>63</v>
      </c>
      <c r="D272" s="74" t="s">
        <v>15</v>
      </c>
      <c r="E272" s="74" t="s">
        <v>842</v>
      </c>
      <c r="F272" s="74" t="s">
        <v>843</v>
      </c>
      <c r="G272" s="74" t="s">
        <v>173</v>
      </c>
      <c r="H272" s="74" t="s">
        <v>31</v>
      </c>
      <c r="I272" s="74" t="s">
        <v>198</v>
      </c>
      <c r="J272" s="74">
        <v>5</v>
      </c>
      <c r="K272" s="74" t="s">
        <v>32</v>
      </c>
      <c r="L272" s="74"/>
      <c r="M272" s="74"/>
      <c r="N272" s="73" t="s">
        <v>847</v>
      </c>
      <c r="O272" s="77" t="s">
        <v>153</v>
      </c>
      <c r="P272" s="95" t="s">
        <v>844</v>
      </c>
      <c r="Q272" s="96" t="s">
        <v>845</v>
      </c>
      <c r="R272" s="95" t="s">
        <v>848</v>
      </c>
    </row>
    <row r="273" spans="1:18" ht="79.2" x14ac:dyDescent="0.25">
      <c r="A273" s="90" t="s">
        <v>936</v>
      </c>
      <c r="B273" s="75" t="s">
        <v>896</v>
      </c>
      <c r="C273" s="74" t="s">
        <v>72</v>
      </c>
      <c r="D273" s="74" t="s">
        <v>897</v>
      </c>
      <c r="E273" s="74" t="s">
        <v>898</v>
      </c>
      <c r="F273" s="74" t="s">
        <v>97</v>
      </c>
      <c r="G273" s="74" t="s">
        <v>173</v>
      </c>
      <c r="H273" s="74" t="s">
        <v>151</v>
      </c>
      <c r="I273" s="74" t="s">
        <v>152</v>
      </c>
      <c r="J273" s="97">
        <v>1</v>
      </c>
      <c r="K273" s="74" t="s">
        <v>32</v>
      </c>
      <c r="L273" s="74" t="s">
        <v>864</v>
      </c>
      <c r="M273" s="74">
        <v>1</v>
      </c>
      <c r="N273" s="90" t="s">
        <v>936</v>
      </c>
      <c r="O273" s="77" t="s">
        <v>153</v>
      </c>
      <c r="P273" s="95" t="s">
        <v>937</v>
      </c>
      <c r="Q273" s="95" t="s">
        <v>854</v>
      </c>
      <c r="R273" s="95" t="s">
        <v>899</v>
      </c>
    </row>
    <row r="274" spans="1:18" ht="105.6" x14ac:dyDescent="0.25">
      <c r="A274" s="73" t="s">
        <v>849</v>
      </c>
      <c r="B274" s="75" t="s">
        <v>938</v>
      </c>
      <c r="C274" s="74" t="s">
        <v>850</v>
      </c>
      <c r="D274" s="74" t="s">
        <v>128</v>
      </c>
      <c r="E274" s="74" t="s">
        <v>851</v>
      </c>
      <c r="F274" s="74" t="s">
        <v>852</v>
      </c>
      <c r="G274" s="74" t="s">
        <v>150</v>
      </c>
      <c r="H274" s="74" t="s">
        <v>151</v>
      </c>
      <c r="I274" s="74" t="s">
        <v>152</v>
      </c>
      <c r="J274" s="74">
        <v>1</v>
      </c>
      <c r="K274" s="74" t="s">
        <v>32</v>
      </c>
      <c r="L274" s="74"/>
      <c r="M274" s="74"/>
      <c r="N274" s="73" t="s">
        <v>849</v>
      </c>
      <c r="O274" s="77" t="s">
        <v>153</v>
      </c>
      <c r="P274" s="95" t="s">
        <v>853</v>
      </c>
      <c r="Q274" s="96" t="s">
        <v>854</v>
      </c>
      <c r="R274" s="95" t="s">
        <v>855</v>
      </c>
    </row>
    <row r="275" spans="1:18" ht="17.399999999999999" x14ac:dyDescent="0.25">
      <c r="A275" s="73"/>
      <c r="B275" s="75"/>
      <c r="C275" s="74"/>
      <c r="D275" s="74"/>
      <c r="E275" s="74"/>
      <c r="F275" s="74"/>
      <c r="G275" s="74"/>
      <c r="H275" s="74"/>
      <c r="I275" s="74"/>
      <c r="J275" s="74"/>
      <c r="K275" s="74"/>
      <c r="L275" s="74"/>
      <c r="M275" s="74"/>
      <c r="N275" s="73"/>
      <c r="O275" s="77"/>
      <c r="P275" s="79"/>
      <c r="Q275" s="76"/>
      <c r="R275" s="76"/>
    </row>
  </sheetData>
  <sheetProtection formatCells="0" formatRows="0"/>
  <autoFilter ref="A5:R274" xr:uid="{C73741AD-5B64-4C20-AE98-E52AE999741C}"/>
  <mergeCells count="4">
    <mergeCell ref="A1:O1"/>
    <mergeCell ref="A2:O2"/>
    <mergeCell ref="A3:C3"/>
    <mergeCell ref="A4:O4"/>
  </mergeCells>
  <conditionalFormatting sqref="A276:A1048576">
    <cfRule type="duplicateValues" dxfId="21" priority="24"/>
  </conditionalFormatting>
  <conditionalFormatting sqref="A275">
    <cfRule type="duplicateValues" dxfId="20" priority="23"/>
  </conditionalFormatting>
  <conditionalFormatting sqref="A5">
    <cfRule type="duplicateValues" dxfId="19" priority="21"/>
  </conditionalFormatting>
  <conditionalFormatting sqref="A70:A145 A147:A155 A157:A274 A24:A68 A17:A18 A15 A20:A22 A6:A13">
    <cfRule type="duplicateValues" dxfId="18" priority="19"/>
  </conditionalFormatting>
  <conditionalFormatting sqref="A69">
    <cfRule type="duplicateValues" dxfId="17" priority="7"/>
  </conditionalFormatting>
  <conditionalFormatting sqref="A146">
    <cfRule type="duplicateValues" dxfId="16" priority="6"/>
  </conditionalFormatting>
  <conditionalFormatting sqref="A156">
    <cfRule type="duplicateValues" dxfId="15" priority="5"/>
  </conditionalFormatting>
  <conditionalFormatting sqref="A23">
    <cfRule type="duplicateValues" dxfId="14" priority="4"/>
  </conditionalFormatting>
  <conditionalFormatting sqref="A16">
    <cfRule type="duplicateValues" dxfId="13" priority="3"/>
  </conditionalFormatting>
  <conditionalFormatting sqref="A14">
    <cfRule type="duplicateValues" dxfId="12" priority="2"/>
  </conditionalFormatting>
  <conditionalFormatting sqref="A19">
    <cfRule type="duplicateValues" dxfId="11" priority="1"/>
  </conditionalFormatting>
  <conditionalFormatting sqref="N15">
    <cfRule type="duplicateValues" dxfId="10" priority="8"/>
  </conditionalFormatting>
  <conditionalFormatting sqref="N20">
    <cfRule type="duplicateValues" dxfId="9" priority="9"/>
  </conditionalFormatting>
  <conditionalFormatting sqref="N24">
    <cfRule type="duplicateValues" dxfId="8" priority="10"/>
  </conditionalFormatting>
  <conditionalFormatting sqref="N39">
    <cfRule type="duplicateValues" dxfId="7" priority="11"/>
  </conditionalFormatting>
  <conditionalFormatting sqref="N40">
    <cfRule type="duplicateValues" dxfId="6" priority="12"/>
  </conditionalFormatting>
  <conditionalFormatting sqref="N41">
    <cfRule type="duplicateValues" dxfId="5" priority="13"/>
  </conditionalFormatting>
  <conditionalFormatting sqref="N70">
    <cfRule type="duplicateValues" dxfId="4" priority="14"/>
  </conditionalFormatting>
  <conditionalFormatting sqref="N79">
    <cfRule type="duplicateValues" dxfId="3" priority="15"/>
  </conditionalFormatting>
  <conditionalFormatting sqref="N157">
    <cfRule type="duplicateValues" dxfId="2" priority="16"/>
  </conditionalFormatting>
  <conditionalFormatting sqref="N270">
    <cfRule type="duplicateValues" dxfId="1" priority="17"/>
  </conditionalFormatting>
  <conditionalFormatting sqref="N273">
    <cfRule type="duplicateValues" dxfId="0" priority="18"/>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vt:lpstr>
      <vt:lpstr>'Declaración responsable'!Área_de_impresión</vt:lpstr>
      <vt:lpstr>Listado!Área_de_impresión</vt:lpstr>
      <vt:lpstr>Listado!listado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Paqui Fernández Blanco</cp:lastModifiedBy>
  <cp:lastPrinted>2022-07-21T16:14:36Z</cp:lastPrinted>
  <dcterms:created xsi:type="dcterms:W3CDTF">2022-04-04T08:15:52Z</dcterms:created>
  <dcterms:modified xsi:type="dcterms:W3CDTF">2022-11-02T11:00:09Z</dcterms:modified>
</cp:coreProperties>
</file>